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505" firstSheet="5" activeTab="8"/>
  </bookViews>
  <sheets>
    <sheet name="Relatório de respostas 1" sheetId="1" r:id="rId1"/>
    <sheet name="Relatório de sensibilidade 1" sheetId="2" r:id="rId2"/>
    <sheet name="Sheet1" sheetId="3" r:id="rId3"/>
    <sheet name="Relatório de respostas 2" sheetId="4" r:id="rId4"/>
    <sheet name="Relatório de sensibilidade 2" sheetId="5" r:id="rId5"/>
    <sheet name="Sheet2" sheetId="6" r:id="rId6"/>
    <sheet name="Relatório de respostas 3" sheetId="7" r:id="rId7"/>
    <sheet name="Relatório de sensibilidade 3" sheetId="8" r:id="rId8"/>
    <sheet name="Sheet3" sheetId="9" r:id="rId9"/>
    <sheet name="Relatório de respostas 4" sheetId="10" r:id="rId10"/>
    <sheet name="Relatório de sensibilidade 4" sheetId="11" r:id="rId11"/>
    <sheet name="Sheet4" sheetId="12" r:id="rId12"/>
  </sheets>
  <definedNames>
    <definedName name="solver_adj" localSheetId="2" hidden="1">'Sheet1'!$C$12:$G$12</definedName>
    <definedName name="solver_adj" localSheetId="5" hidden="1">'Sheet2'!$C$12:$G$12</definedName>
    <definedName name="solver_adj" localSheetId="8" hidden="1">'Sheet3'!$C$12:$G$12</definedName>
    <definedName name="solver_adj" localSheetId="11" hidden="1">'Sheet4'!$B$12:$G$12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11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11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11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itr" localSheetId="11" hidden="1">100</definedName>
    <definedName name="solver_lhs1" localSheetId="2" hidden="1">'Sheet1'!$H$9:$H$9</definedName>
    <definedName name="solver_lhs1" localSheetId="5" hidden="1">'Sheet2'!$H$9</definedName>
    <definedName name="solver_lhs1" localSheetId="8" hidden="1">'Sheet3'!$H$9</definedName>
    <definedName name="solver_lhs1" localSheetId="11" hidden="1">'Sheet4'!$H$5:$H$8</definedName>
    <definedName name="solver_lhs2" localSheetId="2" hidden="1">'Sheet1'!$H$5:$H$8</definedName>
    <definedName name="solver_lhs2" localSheetId="5" hidden="1">'Sheet2'!$H$5:$H$8</definedName>
    <definedName name="solver_lhs2" localSheetId="8" hidden="1">'Sheet3'!$H$5:$H$8</definedName>
    <definedName name="solver_lhs2" localSheetId="11" hidden="1">'Sheet4'!$H$9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lin" localSheetId="11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11" hidden="1">1</definedName>
    <definedName name="solver_num" localSheetId="2" hidden="1">2</definedName>
    <definedName name="solver_num" localSheetId="5" hidden="1">2</definedName>
    <definedName name="solver_num" localSheetId="8" hidden="1">2</definedName>
    <definedName name="solver_num" localSheetId="11" hidden="1">2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11" hidden="1">1</definedName>
    <definedName name="solver_opt" localSheetId="2" hidden="1">'Sheet1'!$H$11</definedName>
    <definedName name="solver_opt" localSheetId="5" hidden="1">'Sheet2'!$H$11</definedName>
    <definedName name="solver_opt" localSheetId="8" hidden="1">'Sheet3'!$H$11</definedName>
    <definedName name="solver_opt" localSheetId="11" hidden="1">'Sheet4'!$H$11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11" hidden="1">0.000001</definedName>
    <definedName name="solver_rel1" localSheetId="2" hidden="1">2</definedName>
    <definedName name="solver_rel1" localSheetId="5" hidden="1">2</definedName>
    <definedName name="solver_rel1" localSheetId="8" hidden="1">2</definedName>
    <definedName name="solver_rel1" localSheetId="11" hidden="1">1</definedName>
    <definedName name="solver_rel2" localSheetId="2" hidden="1">3</definedName>
    <definedName name="solver_rel2" localSheetId="5" hidden="1">3</definedName>
    <definedName name="solver_rel2" localSheetId="8" hidden="1">1</definedName>
    <definedName name="solver_rel2" localSheetId="11" hidden="1">2</definedName>
    <definedName name="solver_rhs1" localSheetId="2" hidden="1">'Sheet1'!$J$9:$J$9</definedName>
    <definedName name="solver_rhs1" localSheetId="5" hidden="1">'Sheet2'!$J$9</definedName>
    <definedName name="solver_rhs1" localSheetId="8" hidden="1">'Sheet3'!$J$9</definedName>
    <definedName name="solver_rhs1" localSheetId="11" hidden="1">'Sheet4'!$J$5:$J$8</definedName>
    <definedName name="solver_rhs2" localSheetId="2" hidden="1">'Sheet1'!$J$5:$J$8</definedName>
    <definedName name="solver_rhs2" localSheetId="5" hidden="1">'Sheet2'!$J$5:$J$8</definedName>
    <definedName name="solver_rhs2" localSheetId="8" hidden="1">'Sheet3'!$J$5:$J$8</definedName>
    <definedName name="solver_rhs2" localSheetId="11" hidden="1">'Sheet4'!$J$9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cl" localSheetId="11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11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im" localSheetId="11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ol" localSheetId="11" hidden="1">0.05</definedName>
    <definedName name="solver_typ" localSheetId="2" hidden="1">1</definedName>
    <definedName name="solver_typ" localSheetId="5" hidden="1">1</definedName>
    <definedName name="solver_typ" localSheetId="8" hidden="1">2</definedName>
    <definedName name="solver_typ" localSheetId="11" hidden="1">2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<sst xmlns="http://schemas.openxmlformats.org/spreadsheetml/2006/main" count="507" uniqueCount="103">
  <si>
    <t xml:space="preserve"> </t>
  </si>
  <si>
    <t>Variáveis</t>
  </si>
  <si>
    <t xml:space="preserve">Lados </t>
  </si>
  <si>
    <t>V</t>
  </si>
  <si>
    <t>Totais</t>
  </si>
  <si>
    <t>Direitos</t>
  </si>
  <si>
    <t>Rest.1</t>
  </si>
  <si>
    <t>Rest.2</t>
  </si>
  <si>
    <t>Rest.3</t>
  </si>
  <si>
    <t>Rest.4</t>
  </si>
  <si>
    <t>Rest.5</t>
  </si>
  <si>
    <t>=</t>
  </si>
  <si>
    <t>FO</t>
  </si>
  <si>
    <t>Solução</t>
  </si>
  <si>
    <t>(1;1)</t>
  </si>
  <si>
    <t>(1;2)</t>
  </si>
  <si>
    <t>(2;1)</t>
  </si>
  <si>
    <t>(2;2)</t>
  </si>
  <si>
    <t>≥</t>
  </si>
  <si>
    <t>Final</t>
  </si>
  <si>
    <t>Solução (1;1)</t>
  </si>
  <si>
    <t>Solução (1;2)</t>
  </si>
  <si>
    <t>Solução (2;1)</t>
  </si>
  <si>
    <t>Solução (2;2)</t>
  </si>
  <si>
    <t>Rest.1 Totais</t>
  </si>
  <si>
    <t>Rest.2 Totais</t>
  </si>
  <si>
    <t>Rest.3 Totais</t>
  </si>
  <si>
    <t>Rest.4 Totais</t>
  </si>
  <si>
    <t>Rest.5 Totais</t>
  </si>
  <si>
    <t>FO Totais</t>
  </si>
  <si>
    <t>$H$11</t>
  </si>
  <si>
    <t>$C$12</t>
  </si>
  <si>
    <t>$D$12</t>
  </si>
  <si>
    <t>$E$12</t>
  </si>
  <si>
    <t>$F$12</t>
  </si>
  <si>
    <t>$G$12</t>
  </si>
  <si>
    <t>Solução V</t>
  </si>
  <si>
    <t>$H$5</t>
  </si>
  <si>
    <t>$H$6</t>
  </si>
  <si>
    <t>$H$7</t>
  </si>
  <si>
    <t>$H$8</t>
  </si>
  <si>
    <t>$H$9</t>
  </si>
  <si>
    <t>$H$9=$J$9</t>
  </si>
  <si>
    <t>≤</t>
  </si>
  <si>
    <t>Microsoft Excel 12.0 Relatório de respostas</t>
  </si>
  <si>
    <t>Célula de destino (Máx)</t>
  </si>
  <si>
    <t>Célula</t>
  </si>
  <si>
    <t>Nome</t>
  </si>
  <si>
    <t>Valor original</t>
  </si>
  <si>
    <t>Valor final</t>
  </si>
  <si>
    <t>Células ajustáveis</t>
  </si>
  <si>
    <t>Restrições</t>
  </si>
  <si>
    <t>Valor da célula</t>
  </si>
  <si>
    <t>Fórmula</t>
  </si>
  <si>
    <t>Estado</t>
  </si>
  <si>
    <t>Tolerância</t>
  </si>
  <si>
    <t>Não arquivar</t>
  </si>
  <si>
    <t>Arquivar</t>
  </si>
  <si>
    <t>Microsoft Excel 12.0 Relatório de sensibilidade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</si>
  <si>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</si>
  <si>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</si>
  <si>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</si>
  <si>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</si>
  <si>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</si>
  <si>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</si>
  <si>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</si>
  <si>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</si>
  <si>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</si>
  <si>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</si>
  <si>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</si>
  <si>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</si>
  <si>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$H$5&lt;=$J$5</t>
  </si>
  <si>
    <t>$H$6&lt;=$J$6</t>
  </si>
  <si>
    <t>$H$7&lt;=$J$7</t>
  </si>
  <si>
    <t>$H$8&lt;=$J$8</t>
  </si>
  <si>
    <t>Célula de destino (Mín)</t>
  </si>
  <si>
    <t>v</t>
  </si>
  <si>
    <t>Matriz</t>
  </si>
  <si>
    <t>Original</t>
  </si>
  <si>
    <t>do Jogo</t>
  </si>
  <si>
    <t>Mínimo</t>
  </si>
  <si>
    <t>Folha de cálculo: [Teoria dos Jogos 2013 - Ex  8 .xls]Sheet1</t>
  </si>
  <si>
    <t>Relatório gerado: 16-03-2013 19:33:34</t>
  </si>
  <si>
    <t>Solução v</t>
  </si>
  <si>
    <t>$H$5&gt;=$J$5</t>
  </si>
  <si>
    <t>$H$6&gt;=$J$6</t>
  </si>
  <si>
    <t>$H$7&gt;=$J$7</t>
  </si>
  <si>
    <t>$H$8&gt;=$J$8</t>
  </si>
  <si>
    <t>Folha de cálculo: [Teoria dos Jogos 2013 - Ex  8 .xls]Sheet2</t>
  </si>
  <si>
    <t>Relatório gerado: 16-03-2013 19:39:39</t>
  </si>
  <si>
    <t>Cap. 2  Teoria dos Jogos - Ex. 8 - jogador linha</t>
  </si>
  <si>
    <t>Cap. 2  Teoria dos Jogos - Ex. 8 - Jogador linha</t>
  </si>
  <si>
    <t xml:space="preserve">Matriz </t>
  </si>
  <si>
    <t>do jogo</t>
  </si>
  <si>
    <t>Minimo</t>
  </si>
  <si>
    <t>w</t>
  </si>
  <si>
    <t>Folha de cálculo: [Teoria dos Jogos 2013 - Ex  8 .xls]Sheet3</t>
  </si>
  <si>
    <t>Relatório gerado: 16-03-2013 19:49:17</t>
  </si>
  <si>
    <t>Solução w</t>
  </si>
  <si>
    <t>Cap. 2  Teoria dos Jogos - Ex. 8 - Jogador coluna</t>
  </si>
  <si>
    <t>Folha de cálculo: [Teoria dos Jogos 2013 - Ex  8 .xls]Sheet4</t>
  </si>
  <si>
    <t>Relatório gerado: 02-03-2014 14:41:18</t>
  </si>
  <si>
    <t>$B$12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</si>
</sst>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b/>
      <sz val="11"/>
      <color indexed="1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0" xfId="5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2" fillId="0" borderId="0" xfId="51" applyNumberFormat="1" applyAlignment="1">
      <alignment horizontal="center"/>
      <protection/>
    </xf>
    <xf numFmtId="2" fontId="2" fillId="33" borderId="0" xfId="51" applyNumberFormat="1" applyFont="1" applyFill="1" applyAlignment="1">
      <alignment horizontal="center"/>
      <protection/>
    </xf>
    <xf numFmtId="2" fontId="2" fillId="34" borderId="0" xfId="51" applyNumberFormat="1" applyFont="1" applyFill="1" applyAlignment="1">
      <alignment horizontal="center"/>
      <protection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" fillId="34" borderId="0" xfId="51" applyNumberFormat="1" applyFill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10" xfId="0" applyNumberFormat="1" applyFill="1" applyBorder="1" applyAlignment="1">
      <alignment/>
    </xf>
    <xf numFmtId="2" fontId="40" fillId="35" borderId="0" xfId="51" applyNumberFormat="1" applyFont="1" applyFill="1" applyAlignment="1">
      <alignment horizontal="center"/>
      <protection/>
    </xf>
    <xf numFmtId="0" fontId="2" fillId="0" borderId="0" xfId="51" applyFill="1" applyAlignment="1">
      <alignment horizontal="center"/>
      <protection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2" fontId="2" fillId="35" borderId="0" xfId="51" applyNumberForma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2" fontId="41" fillId="34" borderId="0" xfId="51" applyNumberFormat="1" applyFont="1" applyFill="1" applyAlignment="1">
      <alignment horizont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28125" style="0" bestFit="1" customWidth="1"/>
    <col min="4" max="4" width="14.140625" style="0" bestFit="1" customWidth="1"/>
    <col min="5" max="5" width="11.00390625" style="0" bestFit="1" customWidth="1"/>
    <col min="6" max="6" width="12.28125" style="0" bestFit="1" customWidth="1"/>
    <col min="7" max="7" width="10.140625" style="0" bestFit="1" customWidth="1"/>
  </cols>
  <sheetData>
    <row r="1" ht="15">
      <c r="A1" s="5" t="s">
        <v>44</v>
      </c>
    </row>
    <row r="2" ht="15">
      <c r="A2" s="5" t="s">
        <v>81</v>
      </c>
    </row>
    <row r="3" ht="15">
      <c r="A3" s="5" t="s">
        <v>82</v>
      </c>
    </row>
    <row r="6" ht="15.75" thickBot="1">
      <c r="A6" t="s">
        <v>45</v>
      </c>
    </row>
    <row r="7" spans="2:5" ht="15.75" thickBot="1">
      <c r="B7" s="18" t="s">
        <v>46</v>
      </c>
      <c r="C7" s="18" t="s">
        <v>47</v>
      </c>
      <c r="D7" s="18" t="s">
        <v>48</v>
      </c>
      <c r="E7" s="18" t="s">
        <v>49</v>
      </c>
    </row>
    <row r="8" spans="2:5" ht="15.75" thickBot="1">
      <c r="B8" s="7" t="s">
        <v>30</v>
      </c>
      <c r="C8" s="7" t="s">
        <v>29</v>
      </c>
      <c r="D8" s="11">
        <v>0</v>
      </c>
      <c r="E8" s="11">
        <v>4</v>
      </c>
    </row>
    <row r="11" ht="15.75" thickBot="1">
      <c r="A11" t="s">
        <v>50</v>
      </c>
    </row>
    <row r="12" spans="2:5" ht="15.75" thickBot="1">
      <c r="B12" s="18" t="s">
        <v>46</v>
      </c>
      <c r="C12" s="18" t="s">
        <v>47</v>
      </c>
      <c r="D12" s="18" t="s">
        <v>48</v>
      </c>
      <c r="E12" s="18" t="s">
        <v>49</v>
      </c>
    </row>
    <row r="13" spans="2:5" ht="15">
      <c r="B13" s="6" t="s">
        <v>31</v>
      </c>
      <c r="C13" s="6" t="s">
        <v>20</v>
      </c>
      <c r="D13" s="12">
        <v>0</v>
      </c>
      <c r="E13" s="12">
        <v>3.965082230804141E-18</v>
      </c>
    </row>
    <row r="14" spans="2:5" ht="15">
      <c r="B14" s="6" t="s">
        <v>32</v>
      </c>
      <c r="C14" s="6" t="s">
        <v>21</v>
      </c>
      <c r="D14" s="12">
        <v>0</v>
      </c>
      <c r="E14" s="12">
        <v>0.5714285714285713</v>
      </c>
    </row>
    <row r="15" spans="2:5" ht="15">
      <c r="B15" s="6" t="s">
        <v>33</v>
      </c>
      <c r="C15" s="6" t="s">
        <v>22</v>
      </c>
      <c r="D15" s="12">
        <v>0</v>
      </c>
      <c r="E15" s="12">
        <v>0.42857142857142855</v>
      </c>
    </row>
    <row r="16" spans="2:5" ht="15">
      <c r="B16" s="6" t="s">
        <v>34</v>
      </c>
      <c r="C16" s="6" t="s">
        <v>23</v>
      </c>
      <c r="D16" s="12">
        <v>0</v>
      </c>
      <c r="E16" s="12">
        <v>0</v>
      </c>
    </row>
    <row r="17" spans="2:5" ht="15.75" thickBot="1">
      <c r="B17" s="7" t="s">
        <v>35</v>
      </c>
      <c r="C17" s="7" t="s">
        <v>83</v>
      </c>
      <c r="D17" s="11">
        <v>0</v>
      </c>
      <c r="E17" s="11">
        <v>4</v>
      </c>
    </row>
    <row r="20" ht="15.75" thickBot="1">
      <c r="A20" t="s">
        <v>51</v>
      </c>
    </row>
    <row r="21" spans="2:7" ht="15.75" thickBot="1">
      <c r="B21" s="18" t="s">
        <v>46</v>
      </c>
      <c r="C21" s="18" t="s">
        <v>47</v>
      </c>
      <c r="D21" s="18" t="s">
        <v>52</v>
      </c>
      <c r="E21" s="18" t="s">
        <v>53</v>
      </c>
      <c r="F21" s="18" t="s">
        <v>54</v>
      </c>
      <c r="G21" s="18" t="s">
        <v>55</v>
      </c>
    </row>
    <row r="22" spans="2:7" ht="15">
      <c r="B22" s="6" t="s">
        <v>41</v>
      </c>
      <c r="C22" s="6" t="s">
        <v>28</v>
      </c>
      <c r="D22" s="15">
        <v>0.9999999999999998</v>
      </c>
      <c r="E22" s="6" t="s">
        <v>42</v>
      </c>
      <c r="F22" s="6" t="s">
        <v>56</v>
      </c>
      <c r="G22" s="6">
        <v>0</v>
      </c>
    </row>
    <row r="23" spans="2:7" ht="15">
      <c r="B23" s="6" t="s">
        <v>37</v>
      </c>
      <c r="C23" s="6" t="s">
        <v>24</v>
      </c>
      <c r="D23" s="12">
        <v>0.14285714285714235</v>
      </c>
      <c r="E23" s="6" t="s">
        <v>84</v>
      </c>
      <c r="F23" s="6" t="s">
        <v>56</v>
      </c>
      <c r="G23" s="12">
        <v>0.14285714285714235</v>
      </c>
    </row>
    <row r="24" spans="2:7" ht="15">
      <c r="B24" s="6" t="s">
        <v>38</v>
      </c>
      <c r="C24" s="6" t="s">
        <v>25</v>
      </c>
      <c r="D24" s="12">
        <v>-8.881784197001252E-16</v>
      </c>
      <c r="E24" s="6" t="s">
        <v>85</v>
      </c>
      <c r="F24" s="6" t="s">
        <v>57</v>
      </c>
      <c r="G24" s="12">
        <v>0</v>
      </c>
    </row>
    <row r="25" spans="2:7" ht="15">
      <c r="B25" s="6" t="s">
        <v>39</v>
      </c>
      <c r="C25" s="6" t="s">
        <v>26</v>
      </c>
      <c r="D25" s="12">
        <v>-8.881784197001252E-16</v>
      </c>
      <c r="E25" s="6" t="s">
        <v>86</v>
      </c>
      <c r="F25" s="6" t="s">
        <v>57</v>
      </c>
      <c r="G25" s="12">
        <v>0</v>
      </c>
    </row>
    <row r="26" spans="2:7" ht="15.75" thickBot="1">
      <c r="B26" s="7" t="s">
        <v>40</v>
      </c>
      <c r="C26" s="7" t="s">
        <v>27</v>
      </c>
      <c r="D26" s="11">
        <v>-8.881784197001252E-16</v>
      </c>
      <c r="E26" s="7" t="s">
        <v>87</v>
      </c>
      <c r="F26" s="7" t="s">
        <v>57</v>
      </c>
      <c r="G26" s="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140625" style="0" bestFit="1" customWidth="1"/>
    <col min="4" max="4" width="14.140625" style="0" bestFit="1" customWidth="1"/>
    <col min="5" max="5" width="11.00390625" style="0" bestFit="1" customWidth="1"/>
    <col min="6" max="6" width="12.28125" style="0" bestFit="1" customWidth="1"/>
    <col min="7" max="7" width="10.140625" style="0" bestFit="1" customWidth="1"/>
  </cols>
  <sheetData>
    <row r="1" ht="15">
      <c r="A1" s="5" t="s">
        <v>44</v>
      </c>
    </row>
    <row r="2" ht="15">
      <c r="A2" s="5" t="s">
        <v>100</v>
      </c>
    </row>
    <row r="3" ht="15">
      <c r="A3" s="5" t="s">
        <v>101</v>
      </c>
    </row>
    <row r="6" ht="15.75" thickBot="1">
      <c r="A6" t="s">
        <v>75</v>
      </c>
    </row>
    <row r="7" spans="2:5" ht="15.75" thickBot="1">
      <c r="B7" s="23" t="s">
        <v>46</v>
      </c>
      <c r="C7" s="23" t="s">
        <v>47</v>
      </c>
      <c r="D7" s="23" t="s">
        <v>48</v>
      </c>
      <c r="E7" s="23" t="s">
        <v>49</v>
      </c>
    </row>
    <row r="8" spans="2:5" ht="15.75" thickBot="1">
      <c r="B8" s="7" t="s">
        <v>30</v>
      </c>
      <c r="C8" s="7" t="s">
        <v>29</v>
      </c>
      <c r="D8" s="11">
        <v>0</v>
      </c>
      <c r="E8" s="11">
        <v>0</v>
      </c>
    </row>
    <row r="11" ht="15.75" thickBot="1">
      <c r="A11" t="s">
        <v>50</v>
      </c>
    </row>
    <row r="12" spans="2:5" ht="15.75" thickBot="1">
      <c r="B12" s="23" t="s">
        <v>46</v>
      </c>
      <c r="C12" s="23" t="s">
        <v>47</v>
      </c>
      <c r="D12" s="23" t="s">
        <v>48</v>
      </c>
      <c r="E12" s="23" t="s">
        <v>49</v>
      </c>
    </row>
    <row r="13" spans="2:5" ht="15">
      <c r="B13" s="6" t="s">
        <v>102</v>
      </c>
      <c r="C13" s="6" t="s">
        <v>12</v>
      </c>
      <c r="D13" s="15">
        <v>0</v>
      </c>
      <c r="E13" s="15">
        <v>0</v>
      </c>
    </row>
    <row r="14" spans="2:5" ht="15">
      <c r="B14" s="6" t="s">
        <v>31</v>
      </c>
      <c r="C14" s="6" t="s">
        <v>14</v>
      </c>
      <c r="D14" s="12">
        <v>0</v>
      </c>
      <c r="E14" s="12">
        <v>1.1102230246251565E-16</v>
      </c>
    </row>
    <row r="15" spans="2:5" ht="15">
      <c r="B15" s="6" t="s">
        <v>32</v>
      </c>
      <c r="C15" s="6" t="s">
        <v>15</v>
      </c>
      <c r="D15" s="12">
        <v>0</v>
      </c>
      <c r="E15" s="12">
        <v>0.6</v>
      </c>
    </row>
    <row r="16" spans="2:5" ht="15">
      <c r="B16" s="6" t="s">
        <v>33</v>
      </c>
      <c r="C16" s="6" t="s">
        <v>16</v>
      </c>
      <c r="D16" s="12">
        <v>0</v>
      </c>
      <c r="E16" s="12">
        <v>0.4</v>
      </c>
    </row>
    <row r="17" spans="2:5" ht="15">
      <c r="B17" s="6" t="s">
        <v>34</v>
      </c>
      <c r="C17" s="6" t="s">
        <v>17</v>
      </c>
      <c r="D17" s="12">
        <v>0</v>
      </c>
      <c r="E17" s="12">
        <v>0</v>
      </c>
    </row>
    <row r="18" spans="2:5" ht="15.75" thickBot="1">
      <c r="B18" s="7" t="s">
        <v>35</v>
      </c>
      <c r="C18" s="7" t="s">
        <v>95</v>
      </c>
      <c r="D18" s="11">
        <v>0</v>
      </c>
      <c r="E18" s="11">
        <v>0</v>
      </c>
    </row>
    <row r="21" ht="15.75" thickBot="1">
      <c r="A21" t="s">
        <v>51</v>
      </c>
    </row>
    <row r="22" spans="2:7" ht="15.75" thickBot="1">
      <c r="B22" s="23" t="s">
        <v>46</v>
      </c>
      <c r="C22" s="23" t="s">
        <v>47</v>
      </c>
      <c r="D22" s="23" t="s">
        <v>52</v>
      </c>
      <c r="E22" s="23" t="s">
        <v>53</v>
      </c>
      <c r="F22" s="23" t="s">
        <v>54</v>
      </c>
      <c r="G22" s="23" t="s">
        <v>55</v>
      </c>
    </row>
    <row r="23" spans="2:7" ht="15">
      <c r="B23" s="6" t="s">
        <v>37</v>
      </c>
      <c r="C23" s="6" t="s">
        <v>24</v>
      </c>
      <c r="D23" s="12">
        <v>-2.220446049250313E-16</v>
      </c>
      <c r="E23" s="6" t="s">
        <v>71</v>
      </c>
      <c r="F23" s="6" t="s">
        <v>57</v>
      </c>
      <c r="G23" s="6">
        <v>0</v>
      </c>
    </row>
    <row r="24" spans="2:7" ht="15">
      <c r="B24" s="6" t="s">
        <v>38</v>
      </c>
      <c r="C24" s="6" t="s">
        <v>25</v>
      </c>
      <c r="D24" s="12">
        <v>-2.220446049250313E-16</v>
      </c>
      <c r="E24" s="6" t="s">
        <v>72</v>
      </c>
      <c r="F24" s="6" t="s">
        <v>57</v>
      </c>
      <c r="G24" s="6">
        <v>0</v>
      </c>
    </row>
    <row r="25" spans="2:7" ht="15">
      <c r="B25" s="6" t="s">
        <v>39</v>
      </c>
      <c r="C25" s="6" t="s">
        <v>26</v>
      </c>
      <c r="D25" s="12">
        <v>3.3306690738754696E-16</v>
      </c>
      <c r="E25" s="6" t="s">
        <v>73</v>
      </c>
      <c r="F25" s="6" t="s">
        <v>57</v>
      </c>
      <c r="G25" s="6">
        <v>0</v>
      </c>
    </row>
    <row r="26" spans="2:7" ht="15">
      <c r="B26" s="6" t="s">
        <v>40</v>
      </c>
      <c r="C26" s="6" t="s">
        <v>27</v>
      </c>
      <c r="D26" s="12">
        <v>-0.19999999999999973</v>
      </c>
      <c r="E26" s="6" t="s">
        <v>74</v>
      </c>
      <c r="F26" s="6" t="s">
        <v>56</v>
      </c>
      <c r="G26" s="6">
        <v>0.19999999999999973</v>
      </c>
    </row>
    <row r="27" spans="2:7" ht="15.75" thickBot="1">
      <c r="B27" s="7" t="s">
        <v>41</v>
      </c>
      <c r="C27" s="7" t="s">
        <v>28</v>
      </c>
      <c r="D27" s="11">
        <v>1</v>
      </c>
      <c r="E27" s="7" t="s">
        <v>42</v>
      </c>
      <c r="F27" s="7" t="s">
        <v>56</v>
      </c>
      <c r="G27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14062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58</v>
      </c>
    </row>
    <row r="2" ht="15">
      <c r="A2" s="5" t="s">
        <v>100</v>
      </c>
    </row>
    <row r="3" ht="15">
      <c r="A3" s="5" t="s">
        <v>101</v>
      </c>
    </row>
    <row r="6" ht="15.75" thickBot="1">
      <c r="A6" t="s">
        <v>50</v>
      </c>
    </row>
    <row r="7" spans="2:8" ht="15">
      <c r="B7" s="24"/>
      <c r="C7" s="24"/>
      <c r="D7" s="24" t="s">
        <v>19</v>
      </c>
      <c r="E7" s="24" t="s">
        <v>60</v>
      </c>
      <c r="F7" s="24" t="s">
        <v>62</v>
      </c>
      <c r="G7" s="24" t="s">
        <v>64</v>
      </c>
      <c r="H7" s="24" t="s">
        <v>64</v>
      </c>
    </row>
    <row r="8" spans="2:8" ht="15.75" thickBot="1">
      <c r="B8" s="25" t="s">
        <v>46</v>
      </c>
      <c r="C8" s="25" t="s">
        <v>47</v>
      </c>
      <c r="D8" s="25" t="s">
        <v>59</v>
      </c>
      <c r="E8" s="25" t="s">
        <v>61</v>
      </c>
      <c r="F8" s="25" t="s">
        <v>63</v>
      </c>
      <c r="G8" s="25" t="s">
        <v>65</v>
      </c>
      <c r="H8" s="25" t="s">
        <v>66</v>
      </c>
    </row>
    <row r="9" spans="2:8" ht="15">
      <c r="B9" s="6" t="s">
        <v>102</v>
      </c>
      <c r="C9" s="6" t="s">
        <v>12</v>
      </c>
      <c r="D9" s="15">
        <v>0</v>
      </c>
      <c r="E9" s="15">
        <v>0</v>
      </c>
      <c r="F9" s="6">
        <v>0</v>
      </c>
      <c r="G9" s="6">
        <v>1E+30</v>
      </c>
      <c r="H9" s="6">
        <v>0</v>
      </c>
    </row>
    <row r="10" spans="2:8" ht="15">
      <c r="B10" s="6" t="s">
        <v>31</v>
      </c>
      <c r="C10" s="6" t="s">
        <v>14</v>
      </c>
      <c r="D10" s="12">
        <v>1.1102230246251565E-16</v>
      </c>
      <c r="E10" s="12">
        <v>0</v>
      </c>
      <c r="F10" s="6">
        <v>0</v>
      </c>
      <c r="G10" s="6">
        <v>0</v>
      </c>
      <c r="H10" s="6">
        <v>0.14285714285714296</v>
      </c>
    </row>
    <row r="11" spans="2:8" ht="15">
      <c r="B11" s="6" t="s">
        <v>32</v>
      </c>
      <c r="C11" s="6" t="s">
        <v>15</v>
      </c>
      <c r="D11" s="12">
        <v>0.6</v>
      </c>
      <c r="E11" s="12">
        <v>0</v>
      </c>
      <c r="F11" s="6">
        <v>0</v>
      </c>
      <c r="G11" s="6">
        <v>0</v>
      </c>
      <c r="H11" s="6">
        <v>0</v>
      </c>
    </row>
    <row r="12" spans="2:8" ht="15">
      <c r="B12" s="6" t="s">
        <v>33</v>
      </c>
      <c r="C12" s="6" t="s">
        <v>16</v>
      </c>
      <c r="D12" s="12">
        <v>0.4</v>
      </c>
      <c r="E12" s="12">
        <v>0</v>
      </c>
      <c r="F12" s="6">
        <v>0</v>
      </c>
      <c r="G12" s="6">
        <v>0.2000000000000001</v>
      </c>
      <c r="H12" s="6">
        <v>0</v>
      </c>
    </row>
    <row r="13" spans="2:8" ht="15">
      <c r="B13" s="6" t="s">
        <v>34</v>
      </c>
      <c r="C13" s="6" t="s">
        <v>17</v>
      </c>
      <c r="D13" s="12">
        <v>0</v>
      </c>
      <c r="E13" s="12">
        <v>0</v>
      </c>
      <c r="F13" s="6">
        <v>0</v>
      </c>
      <c r="G13" s="6">
        <v>0</v>
      </c>
      <c r="H13" s="6">
        <v>0.2000000000000001</v>
      </c>
    </row>
    <row r="14" spans="2:8" ht="15.75" thickBot="1">
      <c r="B14" s="7" t="s">
        <v>35</v>
      </c>
      <c r="C14" s="7" t="s">
        <v>95</v>
      </c>
      <c r="D14" s="11">
        <v>0</v>
      </c>
      <c r="E14" s="11">
        <v>1</v>
      </c>
      <c r="F14" s="7">
        <v>1</v>
      </c>
      <c r="G14" s="7">
        <v>1E+30</v>
      </c>
      <c r="H14" s="7">
        <v>1</v>
      </c>
    </row>
    <row r="16" ht="15.75" thickBot="1">
      <c r="A16" t="s">
        <v>51</v>
      </c>
    </row>
    <row r="17" spans="2:8" ht="15">
      <c r="B17" s="24"/>
      <c r="C17" s="24"/>
      <c r="D17" s="24" t="s">
        <v>19</v>
      </c>
      <c r="E17" s="24" t="s">
        <v>67</v>
      </c>
      <c r="F17" s="24" t="s">
        <v>69</v>
      </c>
      <c r="G17" s="24" t="s">
        <v>64</v>
      </c>
      <c r="H17" s="24" t="s">
        <v>64</v>
      </c>
    </row>
    <row r="18" spans="2:8" ht="15.75" thickBot="1">
      <c r="B18" s="25" t="s">
        <v>46</v>
      </c>
      <c r="C18" s="25" t="s">
        <v>47</v>
      </c>
      <c r="D18" s="25" t="s">
        <v>59</v>
      </c>
      <c r="E18" s="25" t="s">
        <v>68</v>
      </c>
      <c r="F18" s="25" t="s">
        <v>70</v>
      </c>
      <c r="G18" s="25" t="s">
        <v>65</v>
      </c>
      <c r="H18" s="25" t="s">
        <v>66</v>
      </c>
    </row>
    <row r="19" spans="2:8" ht="15">
      <c r="B19" s="6" t="s">
        <v>37</v>
      </c>
      <c r="C19" s="6" t="s">
        <v>24</v>
      </c>
      <c r="D19" s="12">
        <v>-2.220446049250313E-16</v>
      </c>
      <c r="E19" s="12">
        <v>0</v>
      </c>
      <c r="F19" s="6">
        <v>0</v>
      </c>
      <c r="G19" s="6">
        <v>2</v>
      </c>
      <c r="H19" s="6">
        <v>0.14285714285714296</v>
      </c>
    </row>
    <row r="20" spans="2:8" ht="15">
      <c r="B20" s="6" t="s">
        <v>38</v>
      </c>
      <c r="C20" s="6" t="s">
        <v>25</v>
      </c>
      <c r="D20" s="12">
        <v>-2.220446049250313E-16</v>
      </c>
      <c r="E20" s="12">
        <v>0</v>
      </c>
      <c r="F20" s="6">
        <v>0</v>
      </c>
      <c r="G20" s="6">
        <v>0.1428571428571429</v>
      </c>
      <c r="H20" s="6">
        <v>0</v>
      </c>
    </row>
    <row r="21" spans="2:8" ht="15">
      <c r="B21" s="6" t="s">
        <v>39</v>
      </c>
      <c r="C21" s="6" t="s">
        <v>26</v>
      </c>
      <c r="D21" s="12">
        <v>3.3306690738754696E-16</v>
      </c>
      <c r="E21" s="12">
        <v>0</v>
      </c>
      <c r="F21" s="6">
        <v>0</v>
      </c>
      <c r="G21" s="6">
        <v>0.2000000000000001</v>
      </c>
      <c r="H21" s="6">
        <v>0</v>
      </c>
    </row>
    <row r="22" spans="2:8" ht="15">
      <c r="B22" s="6" t="s">
        <v>40</v>
      </c>
      <c r="C22" s="6" t="s">
        <v>27</v>
      </c>
      <c r="D22" s="12">
        <v>-0.19999999999999973</v>
      </c>
      <c r="E22" s="12">
        <v>0</v>
      </c>
      <c r="F22" s="6">
        <v>0</v>
      </c>
      <c r="G22" s="6">
        <v>1E+30</v>
      </c>
      <c r="H22" s="6">
        <v>0.20000000000000012</v>
      </c>
    </row>
    <row r="23" spans="2:8" ht="15.75" thickBot="1">
      <c r="B23" s="7" t="s">
        <v>41</v>
      </c>
      <c r="C23" s="7" t="s">
        <v>28</v>
      </c>
      <c r="D23" s="11">
        <v>1</v>
      </c>
      <c r="E23" s="11">
        <v>0</v>
      </c>
      <c r="F23" s="7">
        <v>1</v>
      </c>
      <c r="G23" s="7">
        <v>1E+30</v>
      </c>
      <c r="H23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140625" style="0" customWidth="1"/>
    <col min="7" max="7" width="6.8515625" style="0" customWidth="1"/>
    <col min="9" max="9" width="4.28125" style="0" customWidth="1"/>
  </cols>
  <sheetData>
    <row r="1" spans="1:10" ht="15">
      <c r="A1" s="2" t="s">
        <v>99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 t="s">
        <v>2</v>
      </c>
    </row>
    <row r="4" spans="1:10" ht="15">
      <c r="A4" s="1"/>
      <c r="B4" s="3"/>
      <c r="C4" s="3" t="s">
        <v>14</v>
      </c>
      <c r="D4" s="3" t="s">
        <v>15</v>
      </c>
      <c r="E4" s="3" t="s">
        <v>16</v>
      </c>
      <c r="F4" s="3" t="s">
        <v>17</v>
      </c>
      <c r="G4" s="3" t="s">
        <v>95</v>
      </c>
      <c r="H4" s="3" t="s">
        <v>4</v>
      </c>
      <c r="I4" s="3"/>
      <c r="J4" s="3" t="s">
        <v>5</v>
      </c>
    </row>
    <row r="5" spans="1:10" ht="15">
      <c r="A5" s="1"/>
      <c r="B5" s="3" t="s">
        <v>6</v>
      </c>
      <c r="C5" s="22">
        <v>0</v>
      </c>
      <c r="D5" s="22">
        <v>2</v>
      </c>
      <c r="E5" s="22">
        <v>-3</v>
      </c>
      <c r="F5" s="22">
        <v>0</v>
      </c>
      <c r="G5" s="3">
        <v>-1</v>
      </c>
      <c r="H5" s="8">
        <f>SUMPRODUCT($C$12:$G$12,C5:G5)</f>
        <v>-2.220446049250313E-16</v>
      </c>
      <c r="I5" s="4" t="s">
        <v>43</v>
      </c>
      <c r="J5" s="3">
        <v>0</v>
      </c>
    </row>
    <row r="6" spans="1:10" ht="15">
      <c r="A6" s="1"/>
      <c r="B6" s="3" t="s">
        <v>7</v>
      </c>
      <c r="C6" s="22">
        <v>-2</v>
      </c>
      <c r="D6" s="22">
        <v>0</v>
      </c>
      <c r="E6" s="22">
        <v>0</v>
      </c>
      <c r="F6" s="22">
        <v>3</v>
      </c>
      <c r="G6" s="3">
        <v>-1</v>
      </c>
      <c r="H6" s="8">
        <f>SUMPRODUCT($C$12:$G$12,C6:G6)</f>
        <v>-2.220446049250313E-16</v>
      </c>
      <c r="I6" s="4" t="s">
        <v>43</v>
      </c>
      <c r="J6" s="3">
        <v>0</v>
      </c>
    </row>
    <row r="7" spans="1:10" ht="15">
      <c r="A7" s="1"/>
      <c r="B7" s="3" t="s">
        <v>8</v>
      </c>
      <c r="C7" s="22">
        <v>3</v>
      </c>
      <c r="D7" s="22">
        <v>0</v>
      </c>
      <c r="E7" s="22">
        <v>0</v>
      </c>
      <c r="F7" s="22">
        <v>-4</v>
      </c>
      <c r="G7" s="3">
        <v>-1</v>
      </c>
      <c r="H7" s="8">
        <f>SUMPRODUCT($C$12:$G$12,C7:G7)</f>
        <v>3.3306690738754696E-16</v>
      </c>
      <c r="I7" s="4" t="s">
        <v>43</v>
      </c>
      <c r="J7" s="3">
        <v>0</v>
      </c>
    </row>
    <row r="8" spans="1:10" ht="15">
      <c r="A8" s="1"/>
      <c r="B8" s="3" t="s">
        <v>9</v>
      </c>
      <c r="C8" s="22">
        <v>0</v>
      </c>
      <c r="D8" s="22">
        <v>-3</v>
      </c>
      <c r="E8" s="22">
        <v>4</v>
      </c>
      <c r="F8" s="22">
        <v>0</v>
      </c>
      <c r="G8" s="3">
        <v>-1</v>
      </c>
      <c r="H8" s="8">
        <f>SUMPRODUCT($C$12:$G$12,C8:G8)</f>
        <v>-0.19999999999999973</v>
      </c>
      <c r="I8" s="4" t="s">
        <v>43</v>
      </c>
      <c r="J8" s="3">
        <v>0</v>
      </c>
    </row>
    <row r="9" spans="1:10" ht="15">
      <c r="A9" s="1"/>
      <c r="B9" s="3" t="s">
        <v>10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8">
        <f>SUMPRODUCT($C$12:$G$12,C9:G9)</f>
        <v>1</v>
      </c>
      <c r="I9" s="3" t="s">
        <v>11</v>
      </c>
      <c r="J9" s="3">
        <v>1</v>
      </c>
    </row>
    <row r="10" spans="1:10" ht="1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"/>
      <c r="B11" s="3" t="s">
        <v>12</v>
      </c>
      <c r="C11" s="3"/>
      <c r="D11" s="3"/>
      <c r="E11" s="3"/>
      <c r="F11" s="3"/>
      <c r="G11" s="3">
        <v>1</v>
      </c>
      <c r="H11" s="13">
        <f>SUMPRODUCT($C$12:$G$12,C11:G11)</f>
        <v>0</v>
      </c>
      <c r="I11" s="3"/>
      <c r="J11" s="3"/>
    </row>
    <row r="12" spans="1:10" ht="15">
      <c r="A12" s="1"/>
      <c r="B12" s="3"/>
      <c r="C12" s="9">
        <v>1.1102230246251565E-16</v>
      </c>
      <c r="D12" s="9">
        <v>0.6</v>
      </c>
      <c r="E12" s="9">
        <v>0.4</v>
      </c>
      <c r="F12" s="9">
        <v>0</v>
      </c>
      <c r="G12" s="26">
        <v>0</v>
      </c>
      <c r="H12" s="3"/>
      <c r="I12" s="3"/>
      <c r="J12" s="3"/>
    </row>
    <row r="13" spans="1:10" ht="15">
      <c r="A13" s="1"/>
      <c r="B13" s="3"/>
      <c r="C13" s="3"/>
      <c r="D13" s="3"/>
      <c r="E13" s="3"/>
      <c r="F13" s="3"/>
      <c r="G13" s="3"/>
      <c r="H13" s="3"/>
      <c r="I13" s="3"/>
      <c r="J13" s="3"/>
    </row>
    <row r="14" spans="2:6" ht="15">
      <c r="B14" s="17"/>
      <c r="C14" s="3"/>
      <c r="D14" s="3"/>
      <c r="E14" s="3"/>
      <c r="F14" s="3"/>
    </row>
    <row r="15" spans="2:6" ht="15">
      <c r="B15" s="17"/>
      <c r="C15" s="3"/>
      <c r="D15" s="3"/>
      <c r="E15" s="3"/>
      <c r="F15" s="3"/>
    </row>
    <row r="16" spans="2:6" ht="15">
      <c r="B16" s="17"/>
      <c r="C16" s="3"/>
      <c r="D16" s="3"/>
      <c r="E16" s="3"/>
      <c r="F16" s="3"/>
    </row>
    <row r="17" spans="3:6" ht="15">
      <c r="C17" s="3"/>
      <c r="D17" s="3"/>
      <c r="E17" s="3"/>
      <c r="F17" s="3"/>
    </row>
    <row r="18" spans="2:4" ht="15">
      <c r="B18" s="17"/>
      <c r="C18" s="3"/>
      <c r="D18" s="14"/>
    </row>
    <row r="19" ht="15">
      <c r="D19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H24" sqref="H24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2812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58</v>
      </c>
    </row>
    <row r="2" ht="15">
      <c r="A2" s="5" t="s">
        <v>81</v>
      </c>
    </row>
    <row r="3" ht="15">
      <c r="A3" s="5" t="s">
        <v>82</v>
      </c>
    </row>
    <row r="6" ht="15.75" thickBot="1">
      <c r="A6" t="s">
        <v>50</v>
      </c>
    </row>
    <row r="7" spans="2:8" ht="15">
      <c r="B7" s="19"/>
      <c r="C7" s="19"/>
      <c r="D7" s="19" t="s">
        <v>19</v>
      </c>
      <c r="E7" s="19" t="s">
        <v>60</v>
      </c>
      <c r="F7" s="19" t="s">
        <v>62</v>
      </c>
      <c r="G7" s="19" t="s">
        <v>64</v>
      </c>
      <c r="H7" s="19" t="s">
        <v>64</v>
      </c>
    </row>
    <row r="8" spans="2:8" ht="15.75" thickBot="1">
      <c r="B8" s="20" t="s">
        <v>46</v>
      </c>
      <c r="C8" s="20" t="s">
        <v>47</v>
      </c>
      <c r="D8" s="20" t="s">
        <v>59</v>
      </c>
      <c r="E8" s="20" t="s">
        <v>61</v>
      </c>
      <c r="F8" s="20" t="s">
        <v>63</v>
      </c>
      <c r="G8" s="20" t="s">
        <v>65</v>
      </c>
      <c r="H8" s="20" t="s">
        <v>66</v>
      </c>
    </row>
    <row r="9" spans="2:8" ht="15">
      <c r="B9" s="6" t="s">
        <v>31</v>
      </c>
      <c r="C9" s="6" t="s">
        <v>20</v>
      </c>
      <c r="D9" s="12">
        <v>3.965082230804141E-18</v>
      </c>
      <c r="E9" s="12">
        <v>0</v>
      </c>
      <c r="F9" s="6">
        <v>0</v>
      </c>
      <c r="G9" s="6">
        <v>0.14285714285714357</v>
      </c>
      <c r="H9" s="6">
        <v>2.0000000000000098</v>
      </c>
    </row>
    <row r="10" spans="2:8" ht="15">
      <c r="B10" s="6" t="s">
        <v>32</v>
      </c>
      <c r="C10" s="6" t="s">
        <v>21</v>
      </c>
      <c r="D10" s="12">
        <v>0.5714285714285713</v>
      </c>
      <c r="E10" s="12">
        <v>0</v>
      </c>
      <c r="F10" s="6">
        <v>0</v>
      </c>
      <c r="G10" s="6">
        <v>0</v>
      </c>
      <c r="H10" s="6">
        <v>0.1428571428571436</v>
      </c>
    </row>
    <row r="11" spans="2:8" ht="15">
      <c r="B11" s="6" t="s">
        <v>33</v>
      </c>
      <c r="C11" s="6" t="s">
        <v>22</v>
      </c>
      <c r="D11" s="12">
        <v>0.42857142857142855</v>
      </c>
      <c r="E11" s="12">
        <v>0</v>
      </c>
      <c r="F11" s="6">
        <v>0</v>
      </c>
      <c r="G11" s="6">
        <v>2.800000000000029</v>
      </c>
      <c r="H11" s="6">
        <v>0</v>
      </c>
    </row>
    <row r="12" spans="2:8" ht="15">
      <c r="B12" s="6" t="s">
        <v>34</v>
      </c>
      <c r="C12" s="6" t="s">
        <v>23</v>
      </c>
      <c r="D12" s="12">
        <v>0</v>
      </c>
      <c r="E12" s="12">
        <v>-0.20000000000000107</v>
      </c>
      <c r="F12" s="6">
        <v>0</v>
      </c>
      <c r="G12" s="6">
        <v>0.20000000000000107</v>
      </c>
      <c r="H12" s="6">
        <v>1E+30</v>
      </c>
    </row>
    <row r="13" spans="2:8" ht="15.75" thickBot="1">
      <c r="B13" s="7" t="s">
        <v>35</v>
      </c>
      <c r="C13" s="7" t="s">
        <v>83</v>
      </c>
      <c r="D13" s="11">
        <v>4</v>
      </c>
      <c r="E13" s="11">
        <v>0</v>
      </c>
      <c r="F13" s="7">
        <v>1</v>
      </c>
      <c r="G13" s="7">
        <v>1E+30</v>
      </c>
      <c r="H13" s="7">
        <v>1</v>
      </c>
    </row>
    <row r="15" ht="15.75" thickBot="1">
      <c r="A15" t="s">
        <v>51</v>
      </c>
    </row>
    <row r="16" spans="2:8" ht="15">
      <c r="B16" s="19"/>
      <c r="C16" s="19"/>
      <c r="D16" s="19" t="s">
        <v>19</v>
      </c>
      <c r="E16" s="19" t="s">
        <v>67</v>
      </c>
      <c r="F16" s="19" t="s">
        <v>69</v>
      </c>
      <c r="G16" s="19" t="s">
        <v>64</v>
      </c>
      <c r="H16" s="19" t="s">
        <v>64</v>
      </c>
    </row>
    <row r="17" spans="2:8" ht="15.75" thickBot="1">
      <c r="B17" s="20" t="s">
        <v>46</v>
      </c>
      <c r="C17" s="20" t="s">
        <v>47</v>
      </c>
      <c r="D17" s="20" t="s">
        <v>59</v>
      </c>
      <c r="E17" s="20" t="s">
        <v>68</v>
      </c>
      <c r="F17" s="20" t="s">
        <v>70</v>
      </c>
      <c r="G17" s="20" t="s">
        <v>65</v>
      </c>
      <c r="H17" s="20" t="s">
        <v>66</v>
      </c>
    </row>
    <row r="18" spans="2:8" ht="15">
      <c r="B18" s="6" t="s">
        <v>41</v>
      </c>
      <c r="C18" s="6" t="s">
        <v>28</v>
      </c>
      <c r="D18" s="15">
        <v>0.9999999999999998</v>
      </c>
      <c r="E18" s="15">
        <v>4</v>
      </c>
      <c r="F18" s="6">
        <v>1</v>
      </c>
      <c r="G18" s="6">
        <v>1E+30</v>
      </c>
      <c r="H18" s="6">
        <v>1</v>
      </c>
    </row>
    <row r="19" spans="2:8" ht="15">
      <c r="B19" s="6" t="s">
        <v>37</v>
      </c>
      <c r="C19" s="6" t="s">
        <v>24</v>
      </c>
      <c r="D19" s="12">
        <v>0.14285714285714235</v>
      </c>
      <c r="E19" s="12">
        <v>0</v>
      </c>
      <c r="F19" s="6">
        <v>0</v>
      </c>
      <c r="G19" s="6">
        <v>0.14285714285714324</v>
      </c>
      <c r="H19" s="6">
        <v>1E+30</v>
      </c>
    </row>
    <row r="20" spans="2:8" ht="15">
      <c r="B20" s="6" t="s">
        <v>38</v>
      </c>
      <c r="C20" s="6" t="s">
        <v>25</v>
      </c>
      <c r="D20" s="12">
        <v>-8.881784197001252E-16</v>
      </c>
      <c r="E20" s="12">
        <v>-0.6000000000000014</v>
      </c>
      <c r="F20" s="6">
        <v>0</v>
      </c>
      <c r="G20" s="6">
        <v>2.857142857142854</v>
      </c>
      <c r="H20" s="6">
        <v>0</v>
      </c>
    </row>
    <row r="21" spans="2:8" ht="15">
      <c r="B21" s="6" t="s">
        <v>39</v>
      </c>
      <c r="C21" s="6" t="s">
        <v>26</v>
      </c>
      <c r="D21" s="12">
        <v>-8.881784197001252E-16</v>
      </c>
      <c r="E21" s="12">
        <v>-0.40000000000000213</v>
      </c>
      <c r="F21" s="6">
        <v>0</v>
      </c>
      <c r="G21" s="6">
        <v>0</v>
      </c>
      <c r="H21" s="6">
        <v>0.20000000000000065</v>
      </c>
    </row>
    <row r="22" spans="2:8" ht="15.75" thickBot="1">
      <c r="B22" s="7" t="s">
        <v>40</v>
      </c>
      <c r="C22" s="7" t="s">
        <v>27</v>
      </c>
      <c r="D22" s="11">
        <v>-8.881784197001252E-16</v>
      </c>
      <c r="E22" s="11">
        <v>0</v>
      </c>
      <c r="F22" s="7">
        <v>0</v>
      </c>
      <c r="G22" s="7">
        <v>0.2000000000000005</v>
      </c>
      <c r="H22" s="7">
        <v>4.000000000000001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7" max="7" width="6.57421875" style="0" customWidth="1"/>
    <col min="9" max="9" width="4.57421875" style="0" customWidth="1"/>
  </cols>
  <sheetData>
    <row r="1" spans="1:10" ht="15">
      <c r="A1" s="2" t="s">
        <v>90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 t="s">
        <v>2</v>
      </c>
    </row>
    <row r="4" spans="1:10" ht="15">
      <c r="A4" s="1"/>
      <c r="B4" s="3"/>
      <c r="C4" s="3" t="s">
        <v>14</v>
      </c>
      <c r="D4" s="3" t="s">
        <v>15</v>
      </c>
      <c r="E4" s="3" t="s">
        <v>16</v>
      </c>
      <c r="F4" s="3" t="s">
        <v>17</v>
      </c>
      <c r="G4" s="3" t="s">
        <v>76</v>
      </c>
      <c r="H4" s="3" t="s">
        <v>4</v>
      </c>
      <c r="I4" s="3"/>
      <c r="J4" s="3" t="s">
        <v>5</v>
      </c>
    </row>
    <row r="5" spans="1:10" ht="15">
      <c r="A5" s="1"/>
      <c r="B5" s="3" t="s">
        <v>6</v>
      </c>
      <c r="C5" s="3">
        <f aca="true" t="shared" si="0" ref="C5:F8">+C14-$C$18</f>
        <v>4</v>
      </c>
      <c r="D5" s="3">
        <f t="shared" si="0"/>
        <v>2</v>
      </c>
      <c r="E5" s="3">
        <f t="shared" si="0"/>
        <v>7</v>
      </c>
      <c r="F5" s="3">
        <f t="shared" si="0"/>
        <v>4</v>
      </c>
      <c r="G5" s="3">
        <v>-1</v>
      </c>
      <c r="H5" s="8">
        <f>SUMPRODUCT($C$12:$G$12,C5:G5)</f>
        <v>0.14285714285714235</v>
      </c>
      <c r="I5" s="4" t="s">
        <v>18</v>
      </c>
      <c r="J5" s="3">
        <v>0</v>
      </c>
    </row>
    <row r="6" spans="1:10" ht="15">
      <c r="A6" s="1"/>
      <c r="B6" s="3" t="s">
        <v>7</v>
      </c>
      <c r="C6" s="3">
        <f t="shared" si="0"/>
        <v>6</v>
      </c>
      <c r="D6" s="3">
        <f t="shared" si="0"/>
        <v>4</v>
      </c>
      <c r="E6" s="3">
        <f t="shared" si="0"/>
        <v>4</v>
      </c>
      <c r="F6" s="3">
        <f t="shared" si="0"/>
        <v>1</v>
      </c>
      <c r="G6" s="3">
        <v>-1</v>
      </c>
      <c r="H6" s="8">
        <f>SUMPRODUCT($C$12:$G$12,C6:G6)</f>
        <v>-8.881784197001252E-16</v>
      </c>
      <c r="I6" s="4" t="s">
        <v>18</v>
      </c>
      <c r="J6" s="3">
        <v>0</v>
      </c>
    </row>
    <row r="7" spans="1:10" ht="15">
      <c r="A7" s="1"/>
      <c r="B7" s="3" t="s">
        <v>8</v>
      </c>
      <c r="C7" s="3">
        <f t="shared" si="0"/>
        <v>1</v>
      </c>
      <c r="D7" s="3">
        <f t="shared" si="0"/>
        <v>4</v>
      </c>
      <c r="E7" s="3">
        <f t="shared" si="0"/>
        <v>4</v>
      </c>
      <c r="F7" s="3">
        <f t="shared" si="0"/>
        <v>8</v>
      </c>
      <c r="G7" s="3">
        <v>-1</v>
      </c>
      <c r="H7" s="8">
        <f>SUMPRODUCT($C$12:$G$12,C7:G7)</f>
        <v>-8.881784197001252E-16</v>
      </c>
      <c r="I7" s="4" t="s">
        <v>18</v>
      </c>
      <c r="J7" s="3">
        <v>0</v>
      </c>
    </row>
    <row r="8" spans="1:10" ht="15">
      <c r="A8" s="1"/>
      <c r="B8" s="3" t="s">
        <v>9</v>
      </c>
      <c r="C8" s="3">
        <f t="shared" si="0"/>
        <v>4</v>
      </c>
      <c r="D8" s="3">
        <f t="shared" si="0"/>
        <v>7</v>
      </c>
      <c r="E8" s="3">
        <f t="shared" si="0"/>
        <v>0</v>
      </c>
      <c r="F8" s="3">
        <f t="shared" si="0"/>
        <v>4</v>
      </c>
      <c r="G8" s="3">
        <v>-1</v>
      </c>
      <c r="H8" s="8">
        <f>SUMPRODUCT($C$12:$G$12,C8:G8)</f>
        <v>-8.881784197001252E-16</v>
      </c>
      <c r="I8" s="4" t="s">
        <v>18</v>
      </c>
      <c r="J8" s="3">
        <v>0</v>
      </c>
    </row>
    <row r="9" spans="1:10" ht="15">
      <c r="A9" s="1"/>
      <c r="B9" s="3" t="s">
        <v>10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f>SUMPRODUCT($C$12:$G$12,C9:G9)</f>
        <v>0.9999999999999998</v>
      </c>
      <c r="I9" s="3" t="s">
        <v>11</v>
      </c>
      <c r="J9" s="3">
        <v>1</v>
      </c>
    </row>
    <row r="10" spans="1:10" ht="1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"/>
      <c r="B11" s="3" t="s">
        <v>12</v>
      </c>
      <c r="C11" s="3"/>
      <c r="D11" s="3"/>
      <c r="E11" s="3"/>
      <c r="F11" s="3"/>
      <c r="G11" s="3">
        <v>1</v>
      </c>
      <c r="H11" s="10">
        <f>SUMPRODUCT($C$12:$G$12,C11:G11)</f>
        <v>4</v>
      </c>
      <c r="I11" s="3"/>
      <c r="J11" s="3"/>
    </row>
    <row r="12" spans="1:10" ht="15">
      <c r="A12" s="1"/>
      <c r="B12" s="3" t="s">
        <v>13</v>
      </c>
      <c r="C12" s="9">
        <v>3.965082230804141E-18</v>
      </c>
      <c r="D12" s="9">
        <v>0.5714285714285713</v>
      </c>
      <c r="E12" s="9">
        <v>0.42857142857142855</v>
      </c>
      <c r="F12" s="9">
        <v>0</v>
      </c>
      <c r="G12" s="16">
        <v>4</v>
      </c>
      <c r="H12" s="3"/>
      <c r="I12" s="3"/>
      <c r="J12" s="3"/>
    </row>
    <row r="13" spans="1:10" ht="15">
      <c r="A13" s="1"/>
      <c r="B13" s="3"/>
      <c r="C13" s="3"/>
      <c r="D13" s="3"/>
      <c r="E13" s="3"/>
      <c r="F13" s="3"/>
      <c r="G13" s="3"/>
      <c r="H13" s="3"/>
      <c r="I13" s="3"/>
      <c r="J13" s="3"/>
    </row>
    <row r="14" spans="2:6" ht="15">
      <c r="B14" s="17" t="s">
        <v>77</v>
      </c>
      <c r="C14" s="3">
        <v>0</v>
      </c>
      <c r="D14" s="3">
        <f>-2</f>
        <v>-2</v>
      </c>
      <c r="E14" s="3">
        <f>3</f>
        <v>3</v>
      </c>
      <c r="F14" s="3">
        <f>0</f>
        <v>0</v>
      </c>
    </row>
    <row r="15" spans="2:6" ht="15">
      <c r="B15" s="17" t="s">
        <v>78</v>
      </c>
      <c r="C15" s="3">
        <f>2</f>
        <v>2</v>
      </c>
      <c r="D15" s="3">
        <f>0</f>
        <v>0</v>
      </c>
      <c r="E15" s="3">
        <f>0</f>
        <v>0</v>
      </c>
      <c r="F15" s="3">
        <f>-3</f>
        <v>-3</v>
      </c>
    </row>
    <row r="16" spans="2:6" ht="15">
      <c r="B16" s="17" t="s">
        <v>79</v>
      </c>
      <c r="C16" s="3">
        <f>-3</f>
        <v>-3</v>
      </c>
      <c r="D16" s="3">
        <f>0</f>
        <v>0</v>
      </c>
      <c r="E16" s="3">
        <f>0</f>
        <v>0</v>
      </c>
      <c r="F16" s="3">
        <f>4</f>
        <v>4</v>
      </c>
    </row>
    <row r="17" spans="3:6" ht="15">
      <c r="C17" s="3">
        <f>0</f>
        <v>0</v>
      </c>
      <c r="D17" s="3">
        <f>3</f>
        <v>3</v>
      </c>
      <c r="E17" s="3">
        <f>-4</f>
        <v>-4</v>
      </c>
      <c r="F17" s="3">
        <f>0</f>
        <v>0</v>
      </c>
    </row>
    <row r="18" spans="2:3" ht="15">
      <c r="B18" s="17" t="s">
        <v>80</v>
      </c>
      <c r="C18" s="17">
        <f>SMALL(C14:F17,1)</f>
        <v>-4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28125" style="0" bestFit="1" customWidth="1"/>
    <col min="4" max="4" width="14.140625" style="0" bestFit="1" customWidth="1"/>
    <col min="5" max="5" width="11.00390625" style="0" bestFit="1" customWidth="1"/>
    <col min="6" max="6" width="12.28125" style="0" bestFit="1" customWidth="1"/>
    <col min="7" max="7" width="10.140625" style="0" bestFit="1" customWidth="1"/>
  </cols>
  <sheetData>
    <row r="1" ht="15">
      <c r="A1" s="5" t="s">
        <v>44</v>
      </c>
    </row>
    <row r="2" ht="15">
      <c r="A2" s="5" t="s">
        <v>88</v>
      </c>
    </row>
    <row r="3" ht="15">
      <c r="A3" s="5" t="s">
        <v>89</v>
      </c>
    </row>
    <row r="6" ht="15.75" thickBot="1">
      <c r="A6" t="s">
        <v>45</v>
      </c>
    </row>
    <row r="7" spans="2:5" ht="15.75" thickBot="1">
      <c r="B7" s="18" t="s">
        <v>46</v>
      </c>
      <c r="C7" s="18" t="s">
        <v>47</v>
      </c>
      <c r="D7" s="18" t="s">
        <v>48</v>
      </c>
      <c r="E7" s="18" t="s">
        <v>49</v>
      </c>
    </row>
    <row r="8" spans="2:5" ht="15.75" thickBot="1">
      <c r="B8" s="7" t="s">
        <v>30</v>
      </c>
      <c r="C8" s="7" t="s">
        <v>29</v>
      </c>
      <c r="D8" s="11">
        <v>0</v>
      </c>
      <c r="E8" s="11">
        <v>0</v>
      </c>
    </row>
    <row r="11" ht="15.75" thickBot="1">
      <c r="A11" t="s">
        <v>50</v>
      </c>
    </row>
    <row r="12" spans="2:5" ht="15.75" thickBot="1">
      <c r="B12" s="18" t="s">
        <v>46</v>
      </c>
      <c r="C12" s="18" t="s">
        <v>47</v>
      </c>
      <c r="D12" s="18" t="s">
        <v>48</v>
      </c>
      <c r="E12" s="18" t="s">
        <v>49</v>
      </c>
    </row>
    <row r="13" spans="2:5" ht="15">
      <c r="B13" s="6" t="s">
        <v>31</v>
      </c>
      <c r="C13" s="6" t="s">
        <v>20</v>
      </c>
      <c r="D13" s="12">
        <v>0</v>
      </c>
      <c r="E13" s="12">
        <v>0</v>
      </c>
    </row>
    <row r="14" spans="2:5" ht="15">
      <c r="B14" s="6" t="s">
        <v>32</v>
      </c>
      <c r="C14" s="6" t="s">
        <v>21</v>
      </c>
      <c r="D14" s="12">
        <v>0</v>
      </c>
      <c r="E14" s="12">
        <v>0.5714285714285715</v>
      </c>
    </row>
    <row r="15" spans="2:5" ht="15">
      <c r="B15" s="6" t="s">
        <v>33</v>
      </c>
      <c r="C15" s="6" t="s">
        <v>22</v>
      </c>
      <c r="D15" s="12">
        <v>0</v>
      </c>
      <c r="E15" s="12">
        <v>0.4285714285714286</v>
      </c>
    </row>
    <row r="16" spans="2:5" ht="15">
      <c r="B16" s="6" t="s">
        <v>34</v>
      </c>
      <c r="C16" s="6" t="s">
        <v>23</v>
      </c>
      <c r="D16" s="12">
        <v>0</v>
      </c>
      <c r="E16" s="12">
        <v>0</v>
      </c>
    </row>
    <row r="17" spans="2:5" ht="15.75" thickBot="1">
      <c r="B17" s="7" t="s">
        <v>35</v>
      </c>
      <c r="C17" s="7" t="s">
        <v>36</v>
      </c>
      <c r="D17" s="11">
        <v>0</v>
      </c>
      <c r="E17" s="11">
        <v>0</v>
      </c>
    </row>
    <row r="20" ht="15.75" thickBot="1">
      <c r="A20" t="s">
        <v>51</v>
      </c>
    </row>
    <row r="21" spans="2:7" ht="15.75" thickBot="1">
      <c r="B21" s="18" t="s">
        <v>46</v>
      </c>
      <c r="C21" s="18" t="s">
        <v>47</v>
      </c>
      <c r="D21" s="18" t="s">
        <v>52</v>
      </c>
      <c r="E21" s="18" t="s">
        <v>53</v>
      </c>
      <c r="F21" s="18" t="s">
        <v>54</v>
      </c>
      <c r="G21" s="18" t="s">
        <v>55</v>
      </c>
    </row>
    <row r="22" spans="2:7" ht="15">
      <c r="B22" s="6" t="s">
        <v>41</v>
      </c>
      <c r="C22" s="6" t="s">
        <v>28</v>
      </c>
      <c r="D22" s="15">
        <v>1</v>
      </c>
      <c r="E22" s="6" t="s">
        <v>42</v>
      </c>
      <c r="F22" s="6" t="s">
        <v>56</v>
      </c>
      <c r="G22" s="6">
        <v>0</v>
      </c>
    </row>
    <row r="23" spans="2:7" ht="15">
      <c r="B23" s="6" t="s">
        <v>37</v>
      </c>
      <c r="C23" s="6" t="s">
        <v>24</v>
      </c>
      <c r="D23" s="12">
        <v>0.1428571428571428</v>
      </c>
      <c r="E23" s="6" t="s">
        <v>84</v>
      </c>
      <c r="F23" s="6" t="s">
        <v>56</v>
      </c>
      <c r="G23" s="12">
        <v>0.1428571428571428</v>
      </c>
    </row>
    <row r="24" spans="2:7" ht="15">
      <c r="B24" s="6" t="s">
        <v>38</v>
      </c>
      <c r="C24" s="6" t="s">
        <v>25</v>
      </c>
      <c r="D24" s="12">
        <v>0</v>
      </c>
      <c r="E24" s="6" t="s">
        <v>85</v>
      </c>
      <c r="F24" s="6" t="s">
        <v>57</v>
      </c>
      <c r="G24" s="12">
        <v>0</v>
      </c>
    </row>
    <row r="25" spans="2:7" ht="15">
      <c r="B25" s="6" t="s">
        <v>39</v>
      </c>
      <c r="C25" s="6" t="s">
        <v>26</v>
      </c>
      <c r="D25" s="12">
        <v>0</v>
      </c>
      <c r="E25" s="6" t="s">
        <v>86</v>
      </c>
      <c r="F25" s="6" t="s">
        <v>57</v>
      </c>
      <c r="G25" s="12">
        <v>0</v>
      </c>
    </row>
    <row r="26" spans="2:7" ht="15.75" thickBot="1">
      <c r="B26" s="7" t="s">
        <v>40</v>
      </c>
      <c r="C26" s="7" t="s">
        <v>27</v>
      </c>
      <c r="D26" s="11">
        <v>0</v>
      </c>
      <c r="E26" s="7" t="s">
        <v>87</v>
      </c>
      <c r="F26" s="7" t="s">
        <v>57</v>
      </c>
      <c r="G26" s="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2812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58</v>
      </c>
    </row>
    <row r="2" ht="15">
      <c r="A2" s="5" t="s">
        <v>88</v>
      </c>
    </row>
    <row r="3" ht="15">
      <c r="A3" s="5" t="s">
        <v>89</v>
      </c>
    </row>
    <row r="6" ht="15.75" thickBot="1">
      <c r="A6" t="s">
        <v>50</v>
      </c>
    </row>
    <row r="7" spans="2:8" ht="15">
      <c r="B7" s="19"/>
      <c r="C7" s="19"/>
      <c r="D7" s="19" t="s">
        <v>19</v>
      </c>
      <c r="E7" s="19" t="s">
        <v>60</v>
      </c>
      <c r="F7" s="19" t="s">
        <v>62</v>
      </c>
      <c r="G7" s="19" t="s">
        <v>64</v>
      </c>
      <c r="H7" s="19" t="s">
        <v>64</v>
      </c>
    </row>
    <row r="8" spans="2:8" ht="15.75" thickBot="1">
      <c r="B8" s="20" t="s">
        <v>46</v>
      </c>
      <c r="C8" s="20" t="s">
        <v>47</v>
      </c>
      <c r="D8" s="20" t="s">
        <v>59</v>
      </c>
      <c r="E8" s="20" t="s">
        <v>61</v>
      </c>
      <c r="F8" s="20" t="s">
        <v>63</v>
      </c>
      <c r="G8" s="20" t="s">
        <v>65</v>
      </c>
      <c r="H8" s="20" t="s">
        <v>66</v>
      </c>
    </row>
    <row r="9" spans="2:8" ht="15">
      <c r="B9" s="6" t="s">
        <v>31</v>
      </c>
      <c r="C9" s="6" t="s">
        <v>20</v>
      </c>
      <c r="D9" s="12">
        <v>0</v>
      </c>
      <c r="E9" s="12">
        <v>0</v>
      </c>
      <c r="F9" s="6">
        <v>0</v>
      </c>
      <c r="G9" s="6">
        <v>0.1428571428571433</v>
      </c>
      <c r="H9" s="6">
        <v>1.9999999999999996</v>
      </c>
    </row>
    <row r="10" spans="2:8" ht="15">
      <c r="B10" s="6" t="s">
        <v>32</v>
      </c>
      <c r="C10" s="6" t="s">
        <v>21</v>
      </c>
      <c r="D10" s="12">
        <v>0.5714285714285715</v>
      </c>
      <c r="E10" s="12">
        <v>0</v>
      </c>
      <c r="F10" s="6">
        <v>0</v>
      </c>
      <c r="G10" s="6">
        <v>0</v>
      </c>
      <c r="H10" s="6">
        <v>0.1428571428571433</v>
      </c>
    </row>
    <row r="11" spans="2:8" ht="15">
      <c r="B11" s="6" t="s">
        <v>33</v>
      </c>
      <c r="C11" s="6" t="s">
        <v>22</v>
      </c>
      <c r="D11" s="12">
        <v>0.4285714285714286</v>
      </c>
      <c r="E11" s="12">
        <v>0</v>
      </c>
      <c r="F11" s="6">
        <v>0</v>
      </c>
      <c r="G11" s="6">
        <v>2.799999999999997</v>
      </c>
      <c r="H11" s="6">
        <v>0</v>
      </c>
    </row>
    <row r="12" spans="2:8" ht="15">
      <c r="B12" s="6" t="s">
        <v>34</v>
      </c>
      <c r="C12" s="6" t="s">
        <v>23</v>
      </c>
      <c r="D12" s="12">
        <v>0</v>
      </c>
      <c r="E12" s="12">
        <v>-0.20000000000000062</v>
      </c>
      <c r="F12" s="6">
        <v>0</v>
      </c>
      <c r="G12" s="6">
        <v>0.20000000000000062</v>
      </c>
      <c r="H12" s="6">
        <v>1E+30</v>
      </c>
    </row>
    <row r="13" spans="2:8" ht="15.75" thickBot="1">
      <c r="B13" s="7" t="s">
        <v>35</v>
      </c>
      <c r="C13" s="7" t="s">
        <v>36</v>
      </c>
      <c r="D13" s="11">
        <v>0</v>
      </c>
      <c r="E13" s="11">
        <v>0</v>
      </c>
      <c r="F13" s="7">
        <v>1</v>
      </c>
      <c r="G13" s="7">
        <v>1E+30</v>
      </c>
      <c r="H13" s="7">
        <v>1</v>
      </c>
    </row>
    <row r="15" ht="15.75" thickBot="1">
      <c r="A15" t="s">
        <v>51</v>
      </c>
    </row>
    <row r="16" spans="2:8" ht="15">
      <c r="B16" s="19"/>
      <c r="C16" s="19"/>
      <c r="D16" s="19" t="s">
        <v>19</v>
      </c>
      <c r="E16" s="19" t="s">
        <v>67</v>
      </c>
      <c r="F16" s="19" t="s">
        <v>69</v>
      </c>
      <c r="G16" s="19" t="s">
        <v>64</v>
      </c>
      <c r="H16" s="19" t="s">
        <v>64</v>
      </c>
    </row>
    <row r="17" spans="2:8" ht="15.75" thickBot="1">
      <c r="B17" s="20" t="s">
        <v>46</v>
      </c>
      <c r="C17" s="20" t="s">
        <v>47</v>
      </c>
      <c r="D17" s="20" t="s">
        <v>59</v>
      </c>
      <c r="E17" s="20" t="s">
        <v>68</v>
      </c>
      <c r="F17" s="20" t="s">
        <v>70</v>
      </c>
      <c r="G17" s="20" t="s">
        <v>65</v>
      </c>
      <c r="H17" s="20" t="s">
        <v>66</v>
      </c>
    </row>
    <row r="18" spans="2:8" ht="15">
      <c r="B18" s="6" t="s">
        <v>41</v>
      </c>
      <c r="C18" s="6" t="s">
        <v>28</v>
      </c>
      <c r="D18" s="15">
        <v>1</v>
      </c>
      <c r="E18" s="15">
        <v>0</v>
      </c>
      <c r="F18" s="6">
        <v>1</v>
      </c>
      <c r="G18" s="6">
        <v>1E+30</v>
      </c>
      <c r="H18" s="6">
        <v>1</v>
      </c>
    </row>
    <row r="19" spans="2:8" ht="15">
      <c r="B19" s="6" t="s">
        <v>37</v>
      </c>
      <c r="C19" s="6" t="s">
        <v>24</v>
      </c>
      <c r="D19" s="12">
        <v>0.1428571428571428</v>
      </c>
      <c r="E19" s="12">
        <v>0</v>
      </c>
      <c r="F19" s="6">
        <v>0</v>
      </c>
      <c r="G19" s="6">
        <v>0.14285714285714293</v>
      </c>
      <c r="H19" s="6">
        <v>1E+30</v>
      </c>
    </row>
    <row r="20" spans="2:8" ht="15">
      <c r="B20" s="6" t="s">
        <v>38</v>
      </c>
      <c r="C20" s="6" t="s">
        <v>25</v>
      </c>
      <c r="D20" s="12">
        <v>0</v>
      </c>
      <c r="E20" s="12">
        <v>-0.6000000000000001</v>
      </c>
      <c r="F20" s="6">
        <v>0</v>
      </c>
      <c r="G20" s="6">
        <v>0</v>
      </c>
      <c r="H20" s="6">
        <v>0</v>
      </c>
    </row>
    <row r="21" spans="2:8" ht="15">
      <c r="B21" s="6" t="s">
        <v>39</v>
      </c>
      <c r="C21" s="6" t="s">
        <v>26</v>
      </c>
      <c r="D21" s="12">
        <v>0</v>
      </c>
      <c r="E21" s="12">
        <v>-0.3999999999999999</v>
      </c>
      <c r="F21" s="6">
        <v>0</v>
      </c>
      <c r="G21" s="6">
        <v>0</v>
      </c>
      <c r="H21" s="6">
        <v>0.2000000000000001</v>
      </c>
    </row>
    <row r="22" spans="2:8" ht="15.75" thickBot="1">
      <c r="B22" s="7" t="s">
        <v>40</v>
      </c>
      <c r="C22" s="7" t="s">
        <v>27</v>
      </c>
      <c r="D22" s="11">
        <v>0</v>
      </c>
      <c r="E22" s="11">
        <v>0</v>
      </c>
      <c r="F22" s="7">
        <v>0</v>
      </c>
      <c r="G22" s="7">
        <v>0.2000000000000001</v>
      </c>
      <c r="H22" s="7">
        <v>3.99999999999999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7" sqref="C7:F8"/>
    </sheetView>
  </sheetViews>
  <sheetFormatPr defaultColWidth="9.140625" defaultRowHeight="15"/>
  <cols>
    <col min="1" max="1" width="4.28125" style="0" customWidth="1"/>
    <col min="9" max="9" width="4.140625" style="0" customWidth="1"/>
  </cols>
  <sheetData>
    <row r="1" spans="1:10" ht="15">
      <c r="A1" s="2" t="s">
        <v>91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 t="s">
        <v>2</v>
      </c>
    </row>
    <row r="4" spans="1:10" ht="15">
      <c r="A4" s="1"/>
      <c r="B4" s="3"/>
      <c r="C4" s="3" t="s">
        <v>14</v>
      </c>
      <c r="D4" s="3" t="s">
        <v>15</v>
      </c>
      <c r="E4" s="3" t="s">
        <v>16</v>
      </c>
      <c r="F4" s="3" t="s">
        <v>17</v>
      </c>
      <c r="G4" s="3" t="s">
        <v>3</v>
      </c>
      <c r="H4" s="3" t="s">
        <v>4</v>
      </c>
      <c r="I4" s="3"/>
      <c r="J4" s="3" t="s">
        <v>5</v>
      </c>
    </row>
    <row r="5" spans="1:10" ht="15">
      <c r="A5" s="1"/>
      <c r="B5" s="3" t="s">
        <v>6</v>
      </c>
      <c r="C5" s="3">
        <v>0</v>
      </c>
      <c r="D5" s="3">
        <f>-2</f>
        <v>-2</v>
      </c>
      <c r="E5" s="3">
        <f>3</f>
        <v>3</v>
      </c>
      <c r="F5" s="3">
        <f>0</f>
        <v>0</v>
      </c>
      <c r="G5" s="3">
        <v>-1</v>
      </c>
      <c r="H5" s="8">
        <f>SUMPRODUCT($C$12:$G$12,C5:G5)</f>
        <v>0.1428571428571428</v>
      </c>
      <c r="I5" s="4" t="s">
        <v>18</v>
      </c>
      <c r="J5" s="3">
        <v>0</v>
      </c>
    </row>
    <row r="6" spans="1:10" ht="15">
      <c r="A6" s="1"/>
      <c r="B6" s="3" t="s">
        <v>7</v>
      </c>
      <c r="C6" s="3">
        <f>2</f>
        <v>2</v>
      </c>
      <c r="D6" s="3">
        <f>0</f>
        <v>0</v>
      </c>
      <c r="E6" s="3">
        <f>0</f>
        <v>0</v>
      </c>
      <c r="F6" s="3">
        <f>-3</f>
        <v>-3</v>
      </c>
      <c r="G6" s="3">
        <v>-1</v>
      </c>
      <c r="H6" s="8">
        <f>SUMPRODUCT($C$12:$G$12,C6:G6)</f>
        <v>0</v>
      </c>
      <c r="I6" s="4" t="s">
        <v>18</v>
      </c>
      <c r="J6" s="3">
        <v>0</v>
      </c>
    </row>
    <row r="7" spans="1:10" ht="15">
      <c r="A7" s="1"/>
      <c r="B7" s="3" t="s">
        <v>8</v>
      </c>
      <c r="C7" s="3">
        <f>-3</f>
        <v>-3</v>
      </c>
      <c r="D7" s="3">
        <f>0</f>
        <v>0</v>
      </c>
      <c r="E7" s="3">
        <f>0</f>
        <v>0</v>
      </c>
      <c r="F7" s="3">
        <f>4</f>
        <v>4</v>
      </c>
      <c r="G7" s="3">
        <v>-1</v>
      </c>
      <c r="H7" s="8">
        <f>SUMPRODUCT($C$12:$G$12,C7:G7)</f>
        <v>0</v>
      </c>
      <c r="I7" s="4" t="s">
        <v>18</v>
      </c>
      <c r="J7" s="3">
        <v>0</v>
      </c>
    </row>
    <row r="8" spans="1:10" ht="15">
      <c r="A8" s="1"/>
      <c r="B8" s="3" t="s">
        <v>9</v>
      </c>
      <c r="C8" s="3">
        <f>0</f>
        <v>0</v>
      </c>
      <c r="D8" s="3">
        <f>3</f>
        <v>3</v>
      </c>
      <c r="E8" s="3">
        <f>-4</f>
        <v>-4</v>
      </c>
      <c r="F8" s="3">
        <f>0</f>
        <v>0</v>
      </c>
      <c r="G8" s="3">
        <v>-1</v>
      </c>
      <c r="H8" s="8">
        <f>SUMPRODUCT($C$12:$G$12,C8:G8)</f>
        <v>0</v>
      </c>
      <c r="I8" s="4" t="s">
        <v>18</v>
      </c>
      <c r="J8" s="3">
        <v>0</v>
      </c>
    </row>
    <row r="9" spans="1:10" ht="15">
      <c r="A9" s="1"/>
      <c r="B9" s="3" t="s">
        <v>10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f>SUMPRODUCT($C$12:$G$12,C9:G9)</f>
        <v>1</v>
      </c>
      <c r="I9" s="3" t="s">
        <v>11</v>
      </c>
      <c r="J9" s="3">
        <v>1</v>
      </c>
    </row>
    <row r="10" spans="1:10" ht="1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"/>
      <c r="B11" s="3" t="s">
        <v>12</v>
      </c>
      <c r="C11" s="3"/>
      <c r="D11" s="3"/>
      <c r="E11" s="3"/>
      <c r="F11" s="3"/>
      <c r="G11" s="3">
        <v>1</v>
      </c>
      <c r="H11" s="10">
        <f>SUMPRODUCT($C$12:$G$12,C11:G11)</f>
        <v>0</v>
      </c>
      <c r="I11" s="3"/>
      <c r="J11" s="3"/>
    </row>
    <row r="12" spans="1:10" ht="15">
      <c r="A12" s="1"/>
      <c r="B12" s="3" t="s">
        <v>13</v>
      </c>
      <c r="C12" s="9">
        <v>0</v>
      </c>
      <c r="D12" s="9">
        <v>0.5714285714285715</v>
      </c>
      <c r="E12" s="9">
        <v>0.4285714285714286</v>
      </c>
      <c r="F12" s="9">
        <v>0</v>
      </c>
      <c r="G12" s="21">
        <v>0</v>
      </c>
      <c r="H12" s="3"/>
      <c r="I12" s="3"/>
      <c r="J12" s="3"/>
    </row>
    <row r="13" spans="1:10" ht="15">
      <c r="A13" s="1"/>
      <c r="B13" s="3"/>
      <c r="C13" s="3"/>
      <c r="D13" s="3"/>
      <c r="E13" s="3"/>
      <c r="F13" s="3"/>
      <c r="G13" s="3"/>
      <c r="H13" s="3"/>
      <c r="I13" s="3"/>
      <c r="J13" s="3"/>
    </row>
    <row r="17" ht="15">
      <c r="D17" s="14"/>
    </row>
    <row r="18" ht="15">
      <c r="D18" s="14"/>
    </row>
    <row r="19" ht="15">
      <c r="D19" s="14"/>
    </row>
    <row r="20" ht="15">
      <c r="D20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28125" style="0" bestFit="1" customWidth="1"/>
    <col min="4" max="4" width="14.140625" style="0" bestFit="1" customWidth="1"/>
    <col min="5" max="5" width="11.00390625" style="0" bestFit="1" customWidth="1"/>
    <col min="6" max="6" width="12.28125" style="0" bestFit="1" customWidth="1"/>
    <col min="7" max="7" width="12.00390625" style="0" bestFit="1" customWidth="1"/>
  </cols>
  <sheetData>
    <row r="1" ht="15">
      <c r="A1" s="5" t="s">
        <v>44</v>
      </c>
    </row>
    <row r="2" ht="15">
      <c r="A2" s="5" t="s">
        <v>96</v>
      </c>
    </row>
    <row r="3" ht="15">
      <c r="A3" s="5" t="s">
        <v>97</v>
      </c>
    </row>
    <row r="6" ht="15.75" thickBot="1">
      <c r="A6" t="s">
        <v>75</v>
      </c>
    </row>
    <row r="7" spans="2:5" ht="15.75" thickBot="1">
      <c r="B7" s="18" t="s">
        <v>46</v>
      </c>
      <c r="C7" s="18" t="s">
        <v>47</v>
      </c>
      <c r="D7" s="18" t="s">
        <v>48</v>
      </c>
      <c r="E7" s="18" t="s">
        <v>49</v>
      </c>
    </row>
    <row r="8" spans="2:5" ht="15.75" thickBot="1">
      <c r="B8" s="7" t="s">
        <v>30</v>
      </c>
      <c r="C8" s="7" t="s">
        <v>29</v>
      </c>
      <c r="D8" s="11">
        <v>0</v>
      </c>
      <c r="E8" s="11">
        <v>4.000000000000001</v>
      </c>
    </row>
    <row r="11" ht="15.75" thickBot="1">
      <c r="A11" t="s">
        <v>50</v>
      </c>
    </row>
    <row r="12" spans="2:5" ht="15.75" thickBot="1">
      <c r="B12" s="18" t="s">
        <v>46</v>
      </c>
      <c r="C12" s="18" t="s">
        <v>47</v>
      </c>
      <c r="D12" s="18" t="s">
        <v>48</v>
      </c>
      <c r="E12" s="18" t="s">
        <v>49</v>
      </c>
    </row>
    <row r="13" spans="2:5" ht="15">
      <c r="B13" s="6" t="s">
        <v>31</v>
      </c>
      <c r="C13" s="6" t="s">
        <v>20</v>
      </c>
      <c r="D13" s="12">
        <v>0</v>
      </c>
      <c r="E13" s="12">
        <v>2.2204460492503136E-16</v>
      </c>
    </row>
    <row r="14" spans="2:5" ht="15">
      <c r="B14" s="6" t="s">
        <v>32</v>
      </c>
      <c r="C14" s="6" t="s">
        <v>21</v>
      </c>
      <c r="D14" s="12">
        <v>0</v>
      </c>
      <c r="E14" s="12">
        <v>0.5714285714285713</v>
      </c>
    </row>
    <row r="15" spans="2:5" ht="15">
      <c r="B15" s="6" t="s">
        <v>33</v>
      </c>
      <c r="C15" s="6" t="s">
        <v>22</v>
      </c>
      <c r="D15" s="12">
        <v>0</v>
      </c>
      <c r="E15" s="12">
        <v>0.4285714285714286</v>
      </c>
    </row>
    <row r="16" spans="2:5" ht="15">
      <c r="B16" s="6" t="s">
        <v>34</v>
      </c>
      <c r="C16" s="6" t="s">
        <v>23</v>
      </c>
      <c r="D16" s="12">
        <v>0</v>
      </c>
      <c r="E16" s="12">
        <v>0</v>
      </c>
    </row>
    <row r="17" spans="2:5" ht="15.75" thickBot="1">
      <c r="B17" s="7" t="s">
        <v>35</v>
      </c>
      <c r="C17" s="7" t="s">
        <v>98</v>
      </c>
      <c r="D17" s="11">
        <v>0</v>
      </c>
      <c r="E17" s="11">
        <v>4.000000000000001</v>
      </c>
    </row>
    <row r="20" ht="15.75" thickBot="1">
      <c r="A20" t="s">
        <v>51</v>
      </c>
    </row>
    <row r="21" spans="2:7" ht="15.75" thickBot="1">
      <c r="B21" s="18" t="s">
        <v>46</v>
      </c>
      <c r="C21" s="18" t="s">
        <v>47</v>
      </c>
      <c r="D21" s="18" t="s">
        <v>52</v>
      </c>
      <c r="E21" s="18" t="s">
        <v>53</v>
      </c>
      <c r="F21" s="18" t="s">
        <v>54</v>
      </c>
      <c r="G21" s="18" t="s">
        <v>55</v>
      </c>
    </row>
    <row r="22" spans="2:7" ht="15">
      <c r="B22" s="6" t="s">
        <v>41</v>
      </c>
      <c r="C22" s="6" t="s">
        <v>28</v>
      </c>
      <c r="D22" s="15">
        <v>1</v>
      </c>
      <c r="E22" s="6" t="s">
        <v>42</v>
      </c>
      <c r="F22" s="6" t="s">
        <v>56</v>
      </c>
      <c r="G22" s="6">
        <v>0</v>
      </c>
    </row>
    <row r="23" spans="2:7" ht="15">
      <c r="B23" s="6" t="s">
        <v>37</v>
      </c>
      <c r="C23" s="6" t="s">
        <v>24</v>
      </c>
      <c r="D23" s="12">
        <v>-0.14285714285714324</v>
      </c>
      <c r="E23" s="6" t="s">
        <v>71</v>
      </c>
      <c r="F23" s="6" t="s">
        <v>56</v>
      </c>
      <c r="G23" s="6">
        <v>0.14285714285714324</v>
      </c>
    </row>
    <row r="24" spans="2:7" ht="15">
      <c r="B24" s="6" t="s">
        <v>38</v>
      </c>
      <c r="C24" s="6" t="s">
        <v>25</v>
      </c>
      <c r="D24" s="12">
        <v>-8.881784197001252E-16</v>
      </c>
      <c r="E24" s="6" t="s">
        <v>72</v>
      </c>
      <c r="F24" s="6" t="s">
        <v>57</v>
      </c>
      <c r="G24" s="6">
        <v>0</v>
      </c>
    </row>
    <row r="25" spans="2:7" ht="15">
      <c r="B25" s="6" t="s">
        <v>39</v>
      </c>
      <c r="C25" s="6" t="s">
        <v>26</v>
      </c>
      <c r="D25" s="12">
        <v>0</v>
      </c>
      <c r="E25" s="6" t="s">
        <v>73</v>
      </c>
      <c r="F25" s="6" t="s">
        <v>57</v>
      </c>
      <c r="G25" s="6">
        <v>0</v>
      </c>
    </row>
    <row r="26" spans="2:7" ht="15.75" thickBot="1">
      <c r="B26" s="7" t="s">
        <v>40</v>
      </c>
      <c r="C26" s="7" t="s">
        <v>27</v>
      </c>
      <c r="D26" s="11">
        <v>0</v>
      </c>
      <c r="E26" s="7" t="s">
        <v>74</v>
      </c>
      <c r="F26" s="7" t="s">
        <v>57</v>
      </c>
      <c r="G26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2.2812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58</v>
      </c>
    </row>
    <row r="2" ht="15">
      <c r="A2" s="5" t="s">
        <v>96</v>
      </c>
    </row>
    <row r="3" ht="15">
      <c r="A3" s="5" t="s">
        <v>97</v>
      </c>
    </row>
    <row r="6" ht="15.75" thickBot="1">
      <c r="A6" t="s">
        <v>50</v>
      </c>
    </row>
    <row r="7" spans="2:8" ht="15">
      <c r="B7" s="19"/>
      <c r="C7" s="19"/>
      <c r="D7" s="19" t="s">
        <v>19</v>
      </c>
      <c r="E7" s="19" t="s">
        <v>60</v>
      </c>
      <c r="F7" s="19" t="s">
        <v>62</v>
      </c>
      <c r="G7" s="19" t="s">
        <v>64</v>
      </c>
      <c r="H7" s="19" t="s">
        <v>64</v>
      </c>
    </row>
    <row r="8" spans="2:8" ht="15.75" thickBot="1">
      <c r="B8" s="20" t="s">
        <v>46</v>
      </c>
      <c r="C8" s="20" t="s">
        <v>47</v>
      </c>
      <c r="D8" s="20" t="s">
        <v>59</v>
      </c>
      <c r="E8" s="20" t="s">
        <v>61</v>
      </c>
      <c r="F8" s="20" t="s">
        <v>63</v>
      </c>
      <c r="G8" s="20" t="s">
        <v>65</v>
      </c>
      <c r="H8" s="20" t="s">
        <v>66</v>
      </c>
    </row>
    <row r="9" spans="2:8" ht="15">
      <c r="B9" s="6" t="s">
        <v>31</v>
      </c>
      <c r="C9" s="6" t="s">
        <v>20</v>
      </c>
      <c r="D9" s="12">
        <v>2.2204460492503136E-16</v>
      </c>
      <c r="E9" s="12">
        <v>0</v>
      </c>
      <c r="F9" s="6">
        <v>0</v>
      </c>
      <c r="G9" s="6">
        <v>2.0000000000000013</v>
      </c>
      <c r="H9" s="6">
        <v>0.1428571428571425</v>
      </c>
    </row>
    <row r="10" spans="2:8" ht="15">
      <c r="B10" s="6" t="s">
        <v>32</v>
      </c>
      <c r="C10" s="6" t="s">
        <v>21</v>
      </c>
      <c r="D10" s="12">
        <v>0.5714285714285713</v>
      </c>
      <c r="E10" s="12">
        <v>0</v>
      </c>
      <c r="F10" s="6">
        <v>0</v>
      </c>
      <c r="G10" s="6">
        <v>0.14285714285714243</v>
      </c>
      <c r="H10" s="6">
        <v>0</v>
      </c>
    </row>
    <row r="11" spans="2:8" ht="15">
      <c r="B11" s="6" t="s">
        <v>33</v>
      </c>
      <c r="C11" s="6" t="s">
        <v>22</v>
      </c>
      <c r="D11" s="12">
        <v>0.4285714285714286</v>
      </c>
      <c r="E11" s="12">
        <v>0</v>
      </c>
      <c r="F11" s="6">
        <v>0</v>
      </c>
      <c r="G11" s="6">
        <v>0</v>
      </c>
      <c r="H11" s="6">
        <v>2.800000000000001</v>
      </c>
    </row>
    <row r="12" spans="2:8" ht="15">
      <c r="B12" s="6" t="s">
        <v>34</v>
      </c>
      <c r="C12" s="6" t="s">
        <v>23</v>
      </c>
      <c r="D12" s="12">
        <v>0</v>
      </c>
      <c r="E12" s="12">
        <v>0.19999999999999934</v>
      </c>
      <c r="F12" s="6">
        <v>0</v>
      </c>
      <c r="G12" s="6">
        <v>1E+30</v>
      </c>
      <c r="H12" s="6">
        <v>0.19999999999999934</v>
      </c>
    </row>
    <row r="13" spans="2:8" ht="15.75" thickBot="1">
      <c r="B13" s="7" t="s">
        <v>35</v>
      </c>
      <c r="C13" s="7" t="s">
        <v>98</v>
      </c>
      <c r="D13" s="11">
        <v>4.000000000000001</v>
      </c>
      <c r="E13" s="11">
        <v>0</v>
      </c>
      <c r="F13" s="7">
        <v>1</v>
      </c>
      <c r="G13" s="7">
        <v>1E+30</v>
      </c>
      <c r="H13" s="7">
        <v>1</v>
      </c>
    </row>
    <row r="15" ht="15.75" thickBot="1">
      <c r="A15" t="s">
        <v>51</v>
      </c>
    </row>
    <row r="16" spans="2:8" ht="15">
      <c r="B16" s="19"/>
      <c r="C16" s="19"/>
      <c r="D16" s="19" t="s">
        <v>19</v>
      </c>
      <c r="E16" s="19" t="s">
        <v>67</v>
      </c>
      <c r="F16" s="19" t="s">
        <v>69</v>
      </c>
      <c r="G16" s="19" t="s">
        <v>64</v>
      </c>
      <c r="H16" s="19" t="s">
        <v>64</v>
      </c>
    </row>
    <row r="17" spans="2:8" ht="15.75" thickBot="1">
      <c r="B17" s="20" t="s">
        <v>46</v>
      </c>
      <c r="C17" s="20" t="s">
        <v>47</v>
      </c>
      <c r="D17" s="20" t="s">
        <v>59</v>
      </c>
      <c r="E17" s="20" t="s">
        <v>68</v>
      </c>
      <c r="F17" s="20" t="s">
        <v>70</v>
      </c>
      <c r="G17" s="20" t="s">
        <v>65</v>
      </c>
      <c r="H17" s="20" t="s">
        <v>66</v>
      </c>
    </row>
    <row r="18" spans="2:8" ht="15">
      <c r="B18" s="6" t="s">
        <v>41</v>
      </c>
      <c r="C18" s="6" t="s">
        <v>28</v>
      </c>
      <c r="D18" s="15">
        <v>1</v>
      </c>
      <c r="E18" s="15">
        <v>4.000000000000001</v>
      </c>
      <c r="F18" s="6">
        <v>1</v>
      </c>
      <c r="G18" s="6">
        <v>1E+30</v>
      </c>
      <c r="H18" s="6">
        <v>1</v>
      </c>
    </row>
    <row r="19" spans="2:8" ht="15">
      <c r="B19" s="6" t="s">
        <v>37</v>
      </c>
      <c r="C19" s="6" t="s">
        <v>24</v>
      </c>
      <c r="D19" s="12">
        <v>-0.14285714285714324</v>
      </c>
      <c r="E19" s="12">
        <v>0</v>
      </c>
      <c r="F19" s="6">
        <v>0</v>
      </c>
      <c r="G19" s="6">
        <v>1E+30</v>
      </c>
      <c r="H19" s="6">
        <v>0.14285714285714415</v>
      </c>
    </row>
    <row r="20" spans="2:8" ht="15">
      <c r="B20" s="6" t="s">
        <v>38</v>
      </c>
      <c r="C20" s="6" t="s">
        <v>25</v>
      </c>
      <c r="D20" s="12">
        <v>-8.881784197001252E-16</v>
      </c>
      <c r="E20" s="12">
        <v>-0.6000000000000001</v>
      </c>
      <c r="F20" s="6">
        <v>0</v>
      </c>
      <c r="G20" s="6">
        <v>0</v>
      </c>
      <c r="H20" s="6">
        <v>2.8571428571428563</v>
      </c>
    </row>
    <row r="21" spans="2:8" ht="15">
      <c r="B21" s="6" t="s">
        <v>39</v>
      </c>
      <c r="C21" s="6" t="s">
        <v>26</v>
      </c>
      <c r="D21" s="12">
        <v>0</v>
      </c>
      <c r="E21" s="12">
        <v>-0.40000000000000013</v>
      </c>
      <c r="F21" s="6">
        <v>0</v>
      </c>
      <c r="G21" s="6">
        <v>0.2000000000000016</v>
      </c>
      <c r="H21" s="6">
        <v>0</v>
      </c>
    </row>
    <row r="22" spans="2:8" ht="15.75" thickBot="1">
      <c r="B22" s="7" t="s">
        <v>40</v>
      </c>
      <c r="C22" s="7" t="s">
        <v>27</v>
      </c>
      <c r="D22" s="11">
        <v>0</v>
      </c>
      <c r="E22" s="11">
        <v>0</v>
      </c>
      <c r="F22" s="7">
        <v>0</v>
      </c>
      <c r="G22" s="7">
        <v>3.999999999999998</v>
      </c>
      <c r="H22" s="7">
        <v>0.2000000000000018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J19"/>
    </sheetView>
  </sheetViews>
  <sheetFormatPr defaultColWidth="9.140625" defaultRowHeight="15"/>
  <cols>
    <col min="1" max="1" width="3.8515625" style="0" customWidth="1"/>
    <col min="3" max="3" width="12.7109375" style="0" bestFit="1" customWidth="1"/>
    <col min="9" max="9" width="3.140625" style="0" customWidth="1"/>
  </cols>
  <sheetData>
    <row r="1" spans="1:10" ht="15">
      <c r="A1" s="2" t="s">
        <v>99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 t="s">
        <v>2</v>
      </c>
    </row>
    <row r="4" spans="1:10" ht="15">
      <c r="A4" s="1"/>
      <c r="B4" s="3"/>
      <c r="C4" s="3" t="s">
        <v>14</v>
      </c>
      <c r="D4" s="3" t="s">
        <v>15</v>
      </c>
      <c r="E4" s="3" t="s">
        <v>16</v>
      </c>
      <c r="F4" s="3" t="s">
        <v>17</v>
      </c>
      <c r="G4" s="3" t="s">
        <v>95</v>
      </c>
      <c r="H4" s="3" t="s">
        <v>4</v>
      </c>
      <c r="I4" s="3"/>
      <c r="J4" s="3" t="s">
        <v>5</v>
      </c>
    </row>
    <row r="5" spans="1:10" ht="15">
      <c r="A5" s="1"/>
      <c r="B5" s="3" t="s">
        <v>6</v>
      </c>
      <c r="C5" s="3">
        <f aca="true" t="shared" si="0" ref="C5:F8">+C14-$C$18</f>
        <v>4</v>
      </c>
      <c r="D5" s="3">
        <f t="shared" si="0"/>
        <v>6</v>
      </c>
      <c r="E5" s="3">
        <f t="shared" si="0"/>
        <v>1</v>
      </c>
      <c r="F5" s="3">
        <f t="shared" si="0"/>
        <v>4</v>
      </c>
      <c r="G5" s="3">
        <v>-1</v>
      </c>
      <c r="H5" s="8">
        <f>SUMPRODUCT($C$12:$G$12,C5:G5)</f>
        <v>-0.14285714285714324</v>
      </c>
      <c r="I5" s="4" t="s">
        <v>43</v>
      </c>
      <c r="J5" s="3">
        <v>0</v>
      </c>
    </row>
    <row r="6" spans="1:10" ht="15">
      <c r="A6" s="1"/>
      <c r="B6" s="3" t="s">
        <v>7</v>
      </c>
      <c r="C6" s="3">
        <f t="shared" si="0"/>
        <v>2</v>
      </c>
      <c r="D6" s="3">
        <f t="shared" si="0"/>
        <v>4</v>
      </c>
      <c r="E6" s="3">
        <f t="shared" si="0"/>
        <v>4</v>
      </c>
      <c r="F6" s="3">
        <f t="shared" si="0"/>
        <v>7</v>
      </c>
      <c r="G6" s="3">
        <v>-1</v>
      </c>
      <c r="H6" s="8">
        <f>SUMPRODUCT($C$12:$G$12,C6:G6)</f>
        <v>-8.881784197001252E-16</v>
      </c>
      <c r="I6" s="4" t="s">
        <v>43</v>
      </c>
      <c r="J6" s="3">
        <v>0</v>
      </c>
    </row>
    <row r="7" spans="1:10" ht="15">
      <c r="A7" s="1"/>
      <c r="B7" s="3" t="s">
        <v>8</v>
      </c>
      <c r="C7" s="3">
        <f t="shared" si="0"/>
        <v>7</v>
      </c>
      <c r="D7" s="3">
        <f t="shared" si="0"/>
        <v>4</v>
      </c>
      <c r="E7" s="3">
        <f t="shared" si="0"/>
        <v>4</v>
      </c>
      <c r="F7" s="3">
        <f t="shared" si="0"/>
        <v>0</v>
      </c>
      <c r="G7" s="3">
        <v>-1</v>
      </c>
      <c r="H7" s="8">
        <f>SUMPRODUCT($C$12:$G$12,C7:G7)</f>
        <v>0</v>
      </c>
      <c r="I7" s="4" t="s">
        <v>43</v>
      </c>
      <c r="J7" s="3">
        <v>0</v>
      </c>
    </row>
    <row r="8" spans="1:10" ht="15">
      <c r="A8" s="1"/>
      <c r="B8" s="3" t="s">
        <v>9</v>
      </c>
      <c r="C8" s="3">
        <f t="shared" si="0"/>
        <v>4</v>
      </c>
      <c r="D8" s="3">
        <f t="shared" si="0"/>
        <v>1</v>
      </c>
      <c r="E8" s="3">
        <f t="shared" si="0"/>
        <v>8</v>
      </c>
      <c r="F8" s="3">
        <f t="shared" si="0"/>
        <v>4</v>
      </c>
      <c r="G8" s="3">
        <v>-1</v>
      </c>
      <c r="H8" s="8">
        <f>SUMPRODUCT($C$12:$G$12,C8:G8)</f>
        <v>0</v>
      </c>
      <c r="I8" s="4" t="s">
        <v>43</v>
      </c>
      <c r="J8" s="3">
        <v>0</v>
      </c>
    </row>
    <row r="9" spans="1:10" ht="15">
      <c r="A9" s="1"/>
      <c r="B9" s="3" t="s">
        <v>10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f>SUMPRODUCT($C$12:$G$12,C9:G9)</f>
        <v>1</v>
      </c>
      <c r="I9" s="3" t="s">
        <v>11</v>
      </c>
      <c r="J9" s="3">
        <v>1</v>
      </c>
    </row>
    <row r="10" spans="1:10" ht="1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"/>
      <c r="B11" s="3" t="s">
        <v>12</v>
      </c>
      <c r="C11" s="3"/>
      <c r="D11" s="3"/>
      <c r="E11" s="3"/>
      <c r="F11" s="3"/>
      <c r="G11" s="3">
        <v>1</v>
      </c>
      <c r="H11" s="13">
        <f>SUMPRODUCT($C$12:$G$12,C11:G11)</f>
        <v>4.000000000000001</v>
      </c>
      <c r="I11" s="3"/>
      <c r="J11" s="3"/>
    </row>
    <row r="12" spans="1:10" ht="15">
      <c r="A12" s="1"/>
      <c r="B12" s="3" t="s">
        <v>13</v>
      </c>
      <c r="C12" s="9">
        <v>2.2204460492503136E-16</v>
      </c>
      <c r="D12" s="9">
        <v>0.5714285714285713</v>
      </c>
      <c r="E12" s="9">
        <v>0.4285714285714286</v>
      </c>
      <c r="F12" s="9">
        <v>0</v>
      </c>
      <c r="G12" s="21">
        <v>4.000000000000001</v>
      </c>
      <c r="H12" s="3"/>
      <c r="I12" s="3"/>
      <c r="J12" s="3"/>
    </row>
    <row r="13" spans="1:10" ht="15">
      <c r="A13" s="1"/>
      <c r="B13" s="3"/>
      <c r="C13" s="3"/>
      <c r="D13" s="3"/>
      <c r="E13" s="3"/>
      <c r="F13" s="3"/>
      <c r="G13" s="3"/>
      <c r="H13" s="3"/>
      <c r="I13" s="3"/>
      <c r="J13" s="3"/>
    </row>
    <row r="14" spans="2:6" ht="15">
      <c r="B14" s="17" t="s">
        <v>92</v>
      </c>
      <c r="C14" s="3">
        <v>0</v>
      </c>
      <c r="D14" s="3">
        <f>2</f>
        <v>2</v>
      </c>
      <c r="E14" s="3">
        <f>-3</f>
        <v>-3</v>
      </c>
      <c r="F14" s="3">
        <f>0</f>
        <v>0</v>
      </c>
    </row>
    <row r="15" spans="2:6" ht="15">
      <c r="B15" s="17" t="s">
        <v>78</v>
      </c>
      <c r="C15" s="3">
        <f>-2</f>
        <v>-2</v>
      </c>
      <c r="D15" s="3">
        <f>0</f>
        <v>0</v>
      </c>
      <c r="E15" s="3">
        <f>0</f>
        <v>0</v>
      </c>
      <c r="F15" s="3">
        <f>3</f>
        <v>3</v>
      </c>
    </row>
    <row r="16" spans="2:6" ht="15">
      <c r="B16" s="17" t="s">
        <v>93</v>
      </c>
      <c r="C16" s="3">
        <f>3</f>
        <v>3</v>
      </c>
      <c r="D16" s="3">
        <f>0</f>
        <v>0</v>
      </c>
      <c r="E16" s="3">
        <f>0</f>
        <v>0</v>
      </c>
      <c r="F16" s="3">
        <f>-4</f>
        <v>-4</v>
      </c>
    </row>
    <row r="17" spans="3:6" ht="15">
      <c r="C17" s="3">
        <f>0</f>
        <v>0</v>
      </c>
      <c r="D17" s="3">
        <f>-3</f>
        <v>-3</v>
      </c>
      <c r="E17" s="3">
        <f>4</f>
        <v>4</v>
      </c>
      <c r="F17" s="3">
        <f>0</f>
        <v>0</v>
      </c>
    </row>
    <row r="18" spans="2:4" ht="15">
      <c r="B18" s="17" t="s">
        <v>94</v>
      </c>
      <c r="C18" s="3">
        <f>SMALL(C14:F17,1)</f>
        <v>-4</v>
      </c>
      <c r="D18" s="14"/>
    </row>
    <row r="19" ht="15">
      <c r="D1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dcterms:created xsi:type="dcterms:W3CDTF">2010-03-07T17:12:57Z</dcterms:created>
  <dcterms:modified xsi:type="dcterms:W3CDTF">2014-03-02T14:43:16Z</dcterms:modified>
  <cp:category/>
  <cp:version/>
  <cp:contentType/>
  <cp:contentStatus/>
</cp:coreProperties>
</file>